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9345" activeTab="7"/>
  </bookViews>
  <sheets>
    <sheet name="問題３" sheetId="1" r:id="rId1"/>
    <sheet name="問題４" sheetId="2" r:id="rId2"/>
    <sheet name="問題７" sheetId="3" r:id="rId3"/>
    <sheet name="問題１１" sheetId="4" r:id="rId4"/>
    <sheet name="問題１６" sheetId="5" r:id="rId5"/>
    <sheet name="IF関数" sheetId="6" r:id="rId6"/>
    <sheet name="満期" sheetId="7" r:id="rId7"/>
    <sheet name="ローン問題" sheetId="8" r:id="rId8"/>
  </sheets>
  <definedNames/>
  <calcPr fullCalcOnLoad="1"/>
</workbook>
</file>

<file path=xl/sharedStrings.xml><?xml version="1.0" encoding="utf-8"?>
<sst xmlns="http://schemas.openxmlformats.org/spreadsheetml/2006/main" count="234" uniqueCount="145">
  <si>
    <t>支店別上半期保険種目別実績表</t>
  </si>
  <si>
    <t>西東京支店</t>
  </si>
  <si>
    <t>火災</t>
  </si>
  <si>
    <t>自動車</t>
  </si>
  <si>
    <t>傷害</t>
  </si>
  <si>
    <t>積立</t>
  </si>
  <si>
    <t>介護</t>
  </si>
  <si>
    <t>合計</t>
  </si>
  <si>
    <t>平均</t>
  </si>
  <si>
    <t>４月</t>
  </si>
  <si>
    <t>５月</t>
  </si>
  <si>
    <t>６月</t>
  </si>
  <si>
    <t>７月</t>
  </si>
  <si>
    <t>８月</t>
  </si>
  <si>
    <t>９月</t>
  </si>
  <si>
    <t>１０月</t>
  </si>
  <si>
    <t>実績合計</t>
  </si>
  <si>
    <t>平均実績</t>
  </si>
  <si>
    <t>最高実績</t>
  </si>
  <si>
    <t>最低実績</t>
  </si>
  <si>
    <t>構成比</t>
  </si>
  <si>
    <t>学校におけるコンピュータ設置状況</t>
  </si>
  <si>
    <t>年度</t>
  </si>
  <si>
    <t>９１</t>
  </si>
  <si>
    <t>９２</t>
  </si>
  <si>
    <t>９３</t>
  </si>
  <si>
    <t>９４</t>
  </si>
  <si>
    <t>９５</t>
  </si>
  <si>
    <t>９６</t>
  </si>
  <si>
    <t>全学校数</t>
  </si>
  <si>
    <t>設置学校数</t>
  </si>
  <si>
    <t>設置率</t>
  </si>
  <si>
    <t>設置台数</t>
  </si>
  <si>
    <t>平均設置数</t>
  </si>
  <si>
    <t>輸入車販売一覧表</t>
  </si>
  <si>
    <t>（単位：万円）</t>
  </si>
  <si>
    <t>順位</t>
  </si>
  <si>
    <t>社　名</t>
  </si>
  <si>
    <t>車種名</t>
  </si>
  <si>
    <t>価格</t>
  </si>
  <si>
    <t>価　格</t>
  </si>
  <si>
    <t>数　量</t>
  </si>
  <si>
    <t>金　額</t>
  </si>
  <si>
    <t>比率</t>
  </si>
  <si>
    <t>比　率</t>
  </si>
  <si>
    <t>ローバー</t>
  </si>
  <si>
    <t>ＢＭＷ</t>
  </si>
  <si>
    <t>ﾒﾙｾﾃﾞｽﾍﾞﾝﾂ</t>
  </si>
  <si>
    <t>ﾌﾟｼﾞｮｰ</t>
  </si>
  <si>
    <t>ﾙﾉｰ</t>
  </si>
  <si>
    <t>ｱﾙﾌｧﾛﾒｵ</t>
  </si>
  <si>
    <t>合　　　計</t>
  </si>
  <si>
    <t>３１８ｉｓｸｰﾍﾟ</t>
  </si>
  <si>
    <t>２００Ｃ</t>
  </si>
  <si>
    <t>３０６ｼﾘｰｽﾞ</t>
  </si>
  <si>
    <t>ﾒｶﾞｰﾇ･ｸｰﾍﾟ１６V</t>
  </si>
  <si>
    <t>ＧＴＶ</t>
  </si>
  <si>
    <t>ﾐﾆ・ｸｰﾊﾟｰ</t>
  </si>
  <si>
    <t>９月分支店別売上表</t>
  </si>
  <si>
    <t>商品名</t>
  </si>
  <si>
    <t>単価</t>
  </si>
  <si>
    <t>販売数量</t>
  </si>
  <si>
    <t>池袋支店</t>
  </si>
  <si>
    <t>蒲田支店</t>
  </si>
  <si>
    <t>目黒支店</t>
  </si>
  <si>
    <t>数量平均</t>
  </si>
  <si>
    <t>売上表</t>
  </si>
  <si>
    <t>ルージュ</t>
  </si>
  <si>
    <t>ﾌｧﾝﾃﾞｰｼｮﾝ</t>
  </si>
  <si>
    <t>マスカラ</t>
  </si>
  <si>
    <t>アイシャドウ</t>
  </si>
  <si>
    <t>アイブロー</t>
  </si>
  <si>
    <t>オーデコロン</t>
  </si>
  <si>
    <t>香水</t>
  </si>
  <si>
    <t>売　上　合　計</t>
  </si>
  <si>
    <t>〔表１〕</t>
  </si>
  <si>
    <t>東京マリン陸上大会記録</t>
  </si>
  <si>
    <t>名前</t>
  </si>
  <si>
    <t>５ＫＭ</t>
  </si>
  <si>
    <t>１０ＫＭ</t>
  </si>
  <si>
    <t>１５ＫＭ</t>
  </si>
  <si>
    <t>２０ＫＭ</t>
  </si>
  <si>
    <t>高畑選手</t>
  </si>
  <si>
    <t>ﾊﾞｰﾊﾞﾗ選手</t>
  </si>
  <si>
    <t>井川選手</t>
  </si>
  <si>
    <t>伊藤選手</t>
  </si>
  <si>
    <t>ｼｪｰﾝ選手</t>
  </si>
  <si>
    <t>西岡選手</t>
  </si>
  <si>
    <t>ｼﾄﾗｽ選手</t>
  </si>
  <si>
    <t>福岡選手</t>
  </si>
  <si>
    <t>〔表2〕</t>
  </si>
  <si>
    <t>５ｋｍ毎ラップタイム</t>
  </si>
  <si>
    <t>区間最高タイム</t>
  </si>
  <si>
    <t>区間最低タイム</t>
  </si>
  <si>
    <t>問題１</t>
  </si>
  <si>
    <t>自動車のローン２００万円を年金利2.5％の3年（36回均等払い）で支払うローンを組みました。</t>
  </si>
  <si>
    <t>毎月の返済額はいくらになるでしょう。</t>
  </si>
  <si>
    <t>年金利</t>
  </si>
  <si>
    <t>返済回数</t>
  </si>
  <si>
    <t>借入金額</t>
  </si>
  <si>
    <t>月額返済額</t>
  </si>
  <si>
    <t>問題2</t>
  </si>
  <si>
    <t>←（小数点以下は表示しない、通貨スタイルで表示してください）</t>
  </si>
  <si>
    <t>マンションのローン２０００万円を2.5％の15年で支払うローンを組みました。</t>
  </si>
  <si>
    <t>年利</t>
  </si>
  <si>
    <t>返済年数</t>
  </si>
  <si>
    <t>借入金</t>
  </si>
  <si>
    <t>問題２</t>
  </si>
  <si>
    <t>預金金額1000万円を利率1.5%で15年預けた場合、満期時の元利合計金額はいくらになりますか</t>
  </si>
  <si>
    <t>預金金額300万円を利率2％で10年預けた場合、満期時の元利合計金額はいくらになりますか</t>
  </si>
  <si>
    <t>●ドーナツの価格が、180円以上の場合、「判定」欄に「高い」と表示する。</t>
  </si>
  <si>
    <t>●ドーナツの価格が、180円未満の場合、「判定」欄に「安い」と表示する。</t>
  </si>
  <si>
    <t>ドーナッツ価格表一覧表</t>
  </si>
  <si>
    <t>判定</t>
  </si>
  <si>
    <t>オールドファッション</t>
  </si>
  <si>
    <t>チョココーティング</t>
  </si>
  <si>
    <t>ヨーグルトクリーム</t>
  </si>
  <si>
    <t>クリームアンドチョコ</t>
  </si>
  <si>
    <t>漢字テスト</t>
  </si>
  <si>
    <t>青山　陽一</t>
  </si>
  <si>
    <t>泉　孝子</t>
  </si>
  <si>
    <t>板屋　準</t>
  </si>
  <si>
    <t>市川　五郎</t>
  </si>
  <si>
    <t>岡崎　雄一</t>
  </si>
  <si>
    <t>木谷　智子</t>
  </si>
  <si>
    <t>田中純一</t>
  </si>
  <si>
    <t>馬場　弘</t>
  </si>
  <si>
    <t>●漢字テスト80点以上は合格、80点未満は不合格と表示しなさい。</t>
  </si>
  <si>
    <t>預金金額</t>
  </si>
  <si>
    <t>利率</t>
  </si>
  <si>
    <t>期間</t>
  </si>
  <si>
    <t>満期時元利合計</t>
  </si>
  <si>
    <t>預金金利</t>
  </si>
  <si>
    <t>満期時元利合計</t>
  </si>
  <si>
    <t>問題３</t>
  </si>
  <si>
    <t>←通貨記号で表示しなさい</t>
  </si>
  <si>
    <t>毎月の積立額</t>
  </si>
  <si>
    <t>元利合計金額</t>
  </si>
  <si>
    <t>利率１％で毎月３万円ずつ積立した場合意の５年後の元利合計金額を求めなさい。</t>
  </si>
  <si>
    <t>利率２％で毎月５万円ずつ積立した場合、１０年後の元利合計金額を求めなさい。</t>
  </si>
  <si>
    <t>年</t>
  </si>
  <si>
    <t>問題４</t>
  </si>
  <si>
    <t>回</t>
  </si>
  <si>
    <t>※できたらＡＡ２へジャンプ</t>
  </si>
  <si>
    <t>※できたらAA２へジャンプ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</si>
</sst>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MS UI Gothic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1" fontId="0" fillId="0" borderId="1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38" fontId="0" fillId="0" borderId="0" xfId="16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0" fillId="0" borderId="0" xfId="15" applyNumberFormat="1" applyAlignment="1">
      <alignment vertical="center"/>
    </xf>
    <xf numFmtId="6" fontId="0" fillId="0" borderId="7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G22" sqref="G22"/>
    </sheetView>
  </sheetViews>
  <sheetFormatPr defaultColWidth="9.00390625" defaultRowHeight="13.5"/>
  <sheetData>
    <row r="1" ht="13.5">
      <c r="B1" t="s">
        <v>0</v>
      </c>
    </row>
    <row r="3" ht="13.5">
      <c r="A3" t="s">
        <v>1</v>
      </c>
    </row>
    <row r="4" spans="1:8" ht="13.5">
      <c r="A4" s="1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</row>
    <row r="5" spans="1:8" ht="13.5">
      <c r="A5" s="1" t="s">
        <v>9</v>
      </c>
      <c r="B5" s="1"/>
      <c r="C5" s="1"/>
      <c r="D5" s="1"/>
      <c r="E5" s="1"/>
      <c r="F5" s="1"/>
      <c r="G5" s="1"/>
      <c r="H5" s="1"/>
    </row>
    <row r="6" spans="1:8" ht="13.5">
      <c r="A6" s="1" t="s">
        <v>10</v>
      </c>
      <c r="B6" s="1"/>
      <c r="C6" s="1"/>
      <c r="D6" s="1"/>
      <c r="E6" s="1"/>
      <c r="F6" s="1"/>
      <c r="G6" s="1"/>
      <c r="H6" s="1"/>
    </row>
    <row r="7" spans="1:8" ht="13.5">
      <c r="A7" s="1" t="s">
        <v>11</v>
      </c>
      <c r="B7" s="1"/>
      <c r="C7" s="1"/>
      <c r="D7" s="1"/>
      <c r="E7" s="1"/>
      <c r="F7" s="1"/>
      <c r="G7" s="1"/>
      <c r="H7" s="1"/>
    </row>
    <row r="8" spans="1:8" ht="13.5">
      <c r="A8" s="1" t="s">
        <v>12</v>
      </c>
      <c r="B8" s="1"/>
      <c r="C8" s="1"/>
      <c r="D8" s="1"/>
      <c r="E8" s="1"/>
      <c r="F8" s="1"/>
      <c r="G8" s="1"/>
      <c r="H8" s="1"/>
    </row>
    <row r="9" spans="1:8" ht="13.5">
      <c r="A9" s="1" t="s">
        <v>13</v>
      </c>
      <c r="B9" s="1"/>
      <c r="C9" s="1"/>
      <c r="D9" s="1"/>
      <c r="E9" s="1"/>
      <c r="F9" s="1"/>
      <c r="G9" s="1"/>
      <c r="H9" s="1"/>
    </row>
    <row r="10" spans="1:8" ht="13.5">
      <c r="A10" s="1" t="s">
        <v>14</v>
      </c>
      <c r="B10" s="1"/>
      <c r="C10" s="1"/>
      <c r="D10" s="1"/>
      <c r="E10" s="1"/>
      <c r="F10" s="1"/>
      <c r="G10" s="1"/>
      <c r="H10" s="1"/>
    </row>
    <row r="11" spans="1:8" ht="13.5">
      <c r="A11" s="1" t="s">
        <v>15</v>
      </c>
      <c r="B11" s="1"/>
      <c r="C11" s="1"/>
      <c r="D11" s="1"/>
      <c r="E11" s="1"/>
      <c r="F11" s="1"/>
      <c r="G11" s="1"/>
      <c r="H11" s="1"/>
    </row>
    <row r="12" spans="1:8" ht="13.5">
      <c r="A12" s="1" t="s">
        <v>16</v>
      </c>
      <c r="B12" s="1"/>
      <c r="C12" s="1"/>
      <c r="D12" s="1"/>
      <c r="E12" s="1"/>
      <c r="F12" s="1"/>
      <c r="G12" s="1"/>
      <c r="H12" s="1"/>
    </row>
    <row r="13" spans="1:8" ht="13.5">
      <c r="A13" s="1" t="s">
        <v>17</v>
      </c>
      <c r="B13" s="1"/>
      <c r="C13" s="1"/>
      <c r="D13" s="1"/>
      <c r="E13" s="1"/>
      <c r="F13" s="1"/>
      <c r="G13" s="1"/>
      <c r="H13" s="1"/>
    </row>
    <row r="14" spans="1:8" ht="13.5">
      <c r="A14" s="1" t="s">
        <v>18</v>
      </c>
      <c r="B14" s="1"/>
      <c r="C14" s="1"/>
      <c r="D14" s="1"/>
      <c r="E14" s="1"/>
      <c r="F14" s="1"/>
      <c r="G14" s="1"/>
      <c r="H14" s="1"/>
    </row>
    <row r="15" spans="1:8" ht="13.5">
      <c r="A15" s="1" t="s">
        <v>19</v>
      </c>
      <c r="B15" s="1"/>
      <c r="C15" s="1"/>
      <c r="D15" s="1"/>
      <c r="E15" s="1"/>
      <c r="F15" s="1"/>
      <c r="G15" s="1"/>
      <c r="H15" s="1"/>
    </row>
    <row r="16" spans="1:8" ht="13.5">
      <c r="A16" s="1" t="s">
        <v>20</v>
      </c>
      <c r="B16" s="1"/>
      <c r="C16" s="1"/>
      <c r="D16" s="1"/>
      <c r="E16" s="1"/>
      <c r="F16" s="1"/>
      <c r="G16" s="1"/>
      <c r="H16" s="1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32" sqref="A32"/>
    </sheetView>
  </sheetViews>
  <sheetFormatPr defaultColWidth="9.00390625" defaultRowHeight="13.5"/>
  <sheetData>
    <row r="1" ht="13.5">
      <c r="A1" t="s">
        <v>21</v>
      </c>
    </row>
    <row r="3" spans="1:6" ht="13.5">
      <c r="A3" s="1" t="s">
        <v>22</v>
      </c>
      <c r="B3" s="1" t="s">
        <v>29</v>
      </c>
      <c r="C3" s="1" t="s">
        <v>30</v>
      </c>
      <c r="D3" s="1" t="s">
        <v>31</v>
      </c>
      <c r="E3" s="1" t="s">
        <v>32</v>
      </c>
      <c r="F3" s="1" t="s">
        <v>33</v>
      </c>
    </row>
    <row r="4" spans="1:6" ht="13.5">
      <c r="A4" s="2" t="s">
        <v>23</v>
      </c>
      <c r="B4" s="1">
        <v>187</v>
      </c>
      <c r="C4" s="1">
        <v>105</v>
      </c>
      <c r="D4" s="1"/>
      <c r="E4" s="1">
        <v>1144</v>
      </c>
      <c r="F4" s="1"/>
    </row>
    <row r="5" spans="1:6" ht="13.5">
      <c r="A5" s="2" t="s">
        <v>24</v>
      </c>
      <c r="B5" s="1">
        <v>185</v>
      </c>
      <c r="C5" s="1">
        <v>121</v>
      </c>
      <c r="D5" s="1"/>
      <c r="E5" s="1">
        <v>1549</v>
      </c>
      <c r="F5" s="1"/>
    </row>
    <row r="6" spans="1:6" ht="13.5">
      <c r="A6" s="2" t="s">
        <v>25</v>
      </c>
      <c r="B6" s="1">
        <v>184</v>
      </c>
      <c r="C6" s="1">
        <v>124</v>
      </c>
      <c r="D6" s="1"/>
      <c r="E6" s="1">
        <v>1550</v>
      </c>
      <c r="F6" s="1"/>
    </row>
    <row r="7" spans="1:6" ht="13.5">
      <c r="A7" s="2" t="s">
        <v>26</v>
      </c>
      <c r="B7" s="1">
        <v>184</v>
      </c>
      <c r="C7" s="1">
        <v>130</v>
      </c>
      <c r="D7" s="1"/>
      <c r="E7" s="1">
        <v>1781</v>
      </c>
      <c r="F7" s="1"/>
    </row>
    <row r="8" spans="1:6" ht="13.5">
      <c r="A8" s="2" t="s">
        <v>27</v>
      </c>
      <c r="B8" s="1">
        <v>182</v>
      </c>
      <c r="C8" s="1">
        <v>136</v>
      </c>
      <c r="D8" s="1"/>
      <c r="E8" s="1">
        <v>2067</v>
      </c>
      <c r="F8" s="1"/>
    </row>
    <row r="9" spans="1:6" ht="13.5">
      <c r="A9" s="2" t="s">
        <v>28</v>
      </c>
      <c r="B9" s="1">
        <v>179</v>
      </c>
      <c r="C9" s="1">
        <v>158</v>
      </c>
      <c r="D9" s="1"/>
      <c r="E9" s="1">
        <v>2987</v>
      </c>
      <c r="F9" s="1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F14" sqref="F14"/>
    </sheetView>
  </sheetViews>
  <sheetFormatPr defaultColWidth="9.00390625" defaultRowHeight="13.5"/>
  <cols>
    <col min="2" max="2" width="11.625" style="0" bestFit="1" customWidth="1"/>
    <col min="3" max="3" width="12.00390625" style="0" customWidth="1"/>
  </cols>
  <sheetData>
    <row r="1" ht="13.5">
      <c r="C1" t="s">
        <v>34</v>
      </c>
    </row>
    <row r="2" ht="13.5">
      <c r="F2" t="s">
        <v>35</v>
      </c>
    </row>
    <row r="3" spans="1:7" ht="13.5">
      <c r="A3" s="1" t="s">
        <v>36</v>
      </c>
      <c r="B3" s="1" t="s">
        <v>37</v>
      </c>
      <c r="C3" s="1" t="s">
        <v>38</v>
      </c>
      <c r="D3" s="1" t="s">
        <v>40</v>
      </c>
      <c r="E3" s="1" t="s">
        <v>41</v>
      </c>
      <c r="F3" s="1" t="s">
        <v>42</v>
      </c>
      <c r="G3" s="1" t="s">
        <v>44</v>
      </c>
    </row>
    <row r="4" spans="1:7" ht="13.5">
      <c r="A4" s="1"/>
      <c r="B4" s="1" t="s">
        <v>45</v>
      </c>
      <c r="C4" s="1" t="s">
        <v>57</v>
      </c>
      <c r="D4" s="1">
        <v>200</v>
      </c>
      <c r="E4" s="1">
        <v>2000</v>
      </c>
      <c r="F4" s="1"/>
      <c r="G4" s="1"/>
    </row>
    <row r="5" spans="1:7" ht="13.5">
      <c r="A5" s="1"/>
      <c r="B5" s="1" t="s">
        <v>46</v>
      </c>
      <c r="C5" s="1" t="s">
        <v>52</v>
      </c>
      <c r="D5" s="1">
        <v>380</v>
      </c>
      <c r="E5" s="1">
        <v>4500</v>
      </c>
      <c r="F5" s="1"/>
      <c r="G5" s="1"/>
    </row>
    <row r="6" spans="1:7" ht="13.5">
      <c r="A6" s="1"/>
      <c r="B6" s="1" t="s">
        <v>47</v>
      </c>
      <c r="C6" s="1" t="s">
        <v>53</v>
      </c>
      <c r="D6" s="1">
        <v>450</v>
      </c>
      <c r="E6" s="1">
        <v>5200</v>
      </c>
      <c r="F6" s="1"/>
      <c r="G6" s="1"/>
    </row>
    <row r="7" spans="1:7" ht="13.5">
      <c r="A7" s="1"/>
      <c r="B7" s="1" t="s">
        <v>48</v>
      </c>
      <c r="C7" s="1" t="s">
        <v>54</v>
      </c>
      <c r="D7" s="1">
        <v>200</v>
      </c>
      <c r="E7" s="1">
        <v>3000</v>
      </c>
      <c r="F7" s="1"/>
      <c r="G7" s="1"/>
    </row>
    <row r="8" spans="1:7" ht="13.5">
      <c r="A8" s="1"/>
      <c r="B8" s="1" t="s">
        <v>49</v>
      </c>
      <c r="C8" s="1" t="s">
        <v>55</v>
      </c>
      <c r="D8" s="1">
        <v>280</v>
      </c>
      <c r="E8" s="1">
        <v>2500</v>
      </c>
      <c r="F8" s="1"/>
      <c r="G8" s="1"/>
    </row>
    <row r="9" spans="1:7" ht="13.5">
      <c r="A9" s="1"/>
      <c r="B9" s="1" t="s">
        <v>50</v>
      </c>
      <c r="C9" s="1" t="s">
        <v>56</v>
      </c>
      <c r="D9" s="1">
        <v>700</v>
      </c>
      <c r="E9" s="1">
        <v>1200</v>
      </c>
      <c r="F9" s="1"/>
      <c r="G9" s="1"/>
    </row>
    <row r="10" spans="1:7" ht="13.5">
      <c r="A10" s="3" t="s">
        <v>51</v>
      </c>
      <c r="B10" s="4"/>
      <c r="C10" s="1"/>
      <c r="D10" s="1"/>
      <c r="E10" s="1"/>
      <c r="F10" s="1"/>
      <c r="G10" s="1"/>
    </row>
  </sheetData>
  <mergeCells count="1">
    <mergeCell ref="A10:B10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D16" sqref="D16"/>
    </sheetView>
  </sheetViews>
  <sheetFormatPr defaultColWidth="9.00390625" defaultRowHeight="13.5"/>
  <cols>
    <col min="1" max="1" width="11.375" style="0" customWidth="1"/>
  </cols>
  <sheetData>
    <row r="1" ht="13.5">
      <c r="A1" t="s">
        <v>58</v>
      </c>
    </row>
    <row r="3" spans="1:8" ht="13.5">
      <c r="A3" s="5" t="s">
        <v>59</v>
      </c>
      <c r="B3" s="5" t="s">
        <v>60</v>
      </c>
      <c r="C3" s="6" t="s">
        <v>61</v>
      </c>
      <c r="D3" s="7"/>
      <c r="E3" s="8"/>
      <c r="F3" s="5" t="s">
        <v>65</v>
      </c>
      <c r="G3" s="5" t="s">
        <v>66</v>
      </c>
      <c r="H3" s="5" t="s">
        <v>43</v>
      </c>
    </row>
    <row r="4" spans="1:8" ht="13.5">
      <c r="A4" s="9"/>
      <c r="B4" s="9"/>
      <c r="C4" s="10" t="s">
        <v>62</v>
      </c>
      <c r="D4" s="10" t="s">
        <v>63</v>
      </c>
      <c r="E4" s="10" t="s">
        <v>64</v>
      </c>
      <c r="F4" s="9"/>
      <c r="G4" s="9"/>
      <c r="H4" s="9"/>
    </row>
    <row r="5" spans="1:8" ht="13.5">
      <c r="A5" s="10" t="s">
        <v>67</v>
      </c>
      <c r="B5" s="10">
        <v>2500</v>
      </c>
      <c r="C5" s="10">
        <v>91</v>
      </c>
      <c r="D5" s="10">
        <v>54</v>
      </c>
      <c r="E5" s="10">
        <v>84</v>
      </c>
      <c r="F5" s="10"/>
      <c r="G5" s="10"/>
      <c r="H5" s="10"/>
    </row>
    <row r="6" spans="1:8" ht="13.5">
      <c r="A6" s="10" t="s">
        <v>68</v>
      </c>
      <c r="B6" s="10">
        <v>3500</v>
      </c>
      <c r="C6" s="10">
        <v>125</v>
      </c>
      <c r="D6" s="10">
        <v>98</v>
      </c>
      <c r="E6" s="10">
        <v>88</v>
      </c>
      <c r="F6" s="10"/>
      <c r="G6" s="10"/>
      <c r="H6" s="10"/>
    </row>
    <row r="7" spans="1:8" ht="13.5">
      <c r="A7" s="10" t="s">
        <v>69</v>
      </c>
      <c r="B7" s="10">
        <v>2000</v>
      </c>
      <c r="C7" s="10">
        <v>56</v>
      </c>
      <c r="D7" s="10">
        <v>26</v>
      </c>
      <c r="E7" s="10">
        <v>49</v>
      </c>
      <c r="F7" s="10"/>
      <c r="G7" s="10"/>
      <c r="H7" s="10"/>
    </row>
    <row r="8" spans="1:8" ht="13.5">
      <c r="A8" s="10" t="s">
        <v>70</v>
      </c>
      <c r="B8" s="10">
        <v>3000</v>
      </c>
      <c r="C8" s="10">
        <v>61</v>
      </c>
      <c r="D8" s="10">
        <v>47</v>
      </c>
      <c r="E8" s="10">
        <v>53</v>
      </c>
      <c r="F8" s="10"/>
      <c r="G8" s="10"/>
      <c r="H8" s="10"/>
    </row>
    <row r="9" spans="1:8" ht="13.5">
      <c r="A9" s="10" t="s">
        <v>71</v>
      </c>
      <c r="B9" s="10">
        <v>1800</v>
      </c>
      <c r="C9" s="10">
        <v>32</v>
      </c>
      <c r="D9" s="10">
        <v>28</v>
      </c>
      <c r="E9" s="10">
        <v>33</v>
      </c>
      <c r="F9" s="10"/>
      <c r="G9" s="10"/>
      <c r="H9" s="10"/>
    </row>
    <row r="10" spans="1:8" ht="13.5">
      <c r="A10" s="10" t="s">
        <v>72</v>
      </c>
      <c r="B10" s="10">
        <v>5000</v>
      </c>
      <c r="C10" s="10">
        <v>28</v>
      </c>
      <c r="D10" s="10">
        <v>19</v>
      </c>
      <c r="E10" s="10">
        <v>27</v>
      </c>
      <c r="F10" s="10"/>
      <c r="G10" s="10"/>
      <c r="H10" s="10"/>
    </row>
    <row r="11" spans="1:8" ht="13.5">
      <c r="A11" s="10" t="s">
        <v>73</v>
      </c>
      <c r="B11" s="10">
        <v>8000</v>
      </c>
      <c r="C11" s="10">
        <v>18</v>
      </c>
      <c r="D11" s="10">
        <v>11</v>
      </c>
      <c r="E11" s="10">
        <v>16</v>
      </c>
      <c r="F11" s="10"/>
      <c r="G11" s="10"/>
      <c r="H11" s="10"/>
    </row>
    <row r="12" spans="1:8" ht="13.5">
      <c r="A12" s="11" t="s">
        <v>74</v>
      </c>
      <c r="B12" s="12"/>
      <c r="C12" s="10"/>
      <c r="D12" s="10"/>
      <c r="E12" s="10"/>
      <c r="F12" s="10"/>
      <c r="G12" s="10"/>
      <c r="H12" s="10"/>
    </row>
  </sheetData>
  <mergeCells count="7">
    <mergeCell ref="G3:G4"/>
    <mergeCell ref="H3:H4"/>
    <mergeCell ref="A12:B12"/>
    <mergeCell ref="B3:B4"/>
    <mergeCell ref="A3:A4"/>
    <mergeCell ref="C3:E3"/>
    <mergeCell ref="F3:F4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4"/>
  <sheetViews>
    <sheetView workbookViewId="0" topLeftCell="A1">
      <selection activeCell="J15" sqref="J15"/>
    </sheetView>
  </sheetViews>
  <sheetFormatPr defaultColWidth="9.00390625" defaultRowHeight="13.5"/>
  <cols>
    <col min="1" max="1" width="11.00390625" style="0" bestFit="1" customWidth="1"/>
  </cols>
  <sheetData>
    <row r="2" spans="1:3" ht="13.5">
      <c r="A2" t="s">
        <v>75</v>
      </c>
      <c r="C2" t="s">
        <v>76</v>
      </c>
    </row>
    <row r="3" spans="1:5" ht="13.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</row>
    <row r="4" spans="1:5" ht="13.5">
      <c r="A4" s="1" t="s">
        <v>82</v>
      </c>
      <c r="B4" s="13">
        <v>0.012152777777777778</v>
      </c>
      <c r="C4" s="13">
        <v>0.02395833333333333</v>
      </c>
      <c r="D4" s="13">
        <v>0.03576388888888889</v>
      </c>
      <c r="E4" s="13">
        <v>0.04809027777777778</v>
      </c>
    </row>
    <row r="5" spans="1:5" ht="13.5">
      <c r="A5" s="1" t="s">
        <v>83</v>
      </c>
      <c r="B5" s="13">
        <v>0.011400462962962965</v>
      </c>
      <c r="C5" s="13">
        <v>0.02314814814814815</v>
      </c>
      <c r="D5" s="13">
        <v>0.03523148148148148</v>
      </c>
      <c r="E5" s="13">
        <v>0.0475</v>
      </c>
    </row>
    <row r="6" spans="1:5" ht="13.5">
      <c r="A6" s="1" t="s">
        <v>84</v>
      </c>
      <c r="B6" s="13">
        <v>0.011111111111111112</v>
      </c>
      <c r="C6" s="13">
        <v>0.02314814814814815</v>
      </c>
      <c r="D6" s="13">
        <v>0.03523148148148148</v>
      </c>
      <c r="E6" s="13">
        <v>0.0475</v>
      </c>
    </row>
    <row r="7" spans="1:5" ht="13.5">
      <c r="A7" s="1" t="s">
        <v>85</v>
      </c>
      <c r="B7" s="13">
        <v>0.0125</v>
      </c>
      <c r="C7" s="13">
        <v>0.028125</v>
      </c>
      <c r="D7" s="13">
        <v>0.04114583333333333</v>
      </c>
      <c r="E7" s="13">
        <v>0.0537037037037037</v>
      </c>
    </row>
    <row r="8" spans="1:5" ht="13.5">
      <c r="A8" s="1" t="s">
        <v>86</v>
      </c>
      <c r="B8" s="13">
        <v>0.012037037037037035</v>
      </c>
      <c r="C8" s="13">
        <v>0.025</v>
      </c>
      <c r="D8" s="13">
        <v>0.04027777777777778</v>
      </c>
      <c r="E8" s="13">
        <v>0.052835648148148145</v>
      </c>
    </row>
    <row r="9" spans="1:5" ht="13.5">
      <c r="A9" s="1" t="s">
        <v>87</v>
      </c>
      <c r="B9" s="13">
        <v>0.01244212962962963</v>
      </c>
      <c r="C9" s="13">
        <v>0.02534722222222222</v>
      </c>
      <c r="D9" s="13">
        <v>0.03802083333333333</v>
      </c>
      <c r="E9" s="13">
        <v>0.05057870370370371</v>
      </c>
    </row>
    <row r="10" spans="1:5" ht="13.5">
      <c r="A10" s="1" t="s">
        <v>88</v>
      </c>
      <c r="B10" s="13">
        <v>0.012881944444444446</v>
      </c>
      <c r="C10" s="13">
        <v>0.02630787037037037</v>
      </c>
      <c r="D10" s="13">
        <v>0.039502314814814816</v>
      </c>
      <c r="E10" s="13">
        <v>0.0524074074074074</v>
      </c>
    </row>
    <row r="11" spans="1:5" ht="13.5">
      <c r="A11" s="1" t="s">
        <v>89</v>
      </c>
      <c r="B11" s="13">
        <v>0.011805555555555555</v>
      </c>
      <c r="C11" s="13">
        <v>0.02395833333333333</v>
      </c>
      <c r="D11" s="13">
        <v>0.0359375</v>
      </c>
      <c r="E11" s="13">
        <v>0.04780092592592592</v>
      </c>
    </row>
    <row r="13" spans="1:3" ht="13.5">
      <c r="A13" t="s">
        <v>90</v>
      </c>
      <c r="C13" t="s">
        <v>91</v>
      </c>
    </row>
    <row r="14" spans="1:7" ht="13.5">
      <c r="A14" s="1" t="s">
        <v>77</v>
      </c>
      <c r="B14" s="1" t="s">
        <v>78</v>
      </c>
      <c r="C14" s="1" t="s">
        <v>79</v>
      </c>
      <c r="D14" s="1" t="s">
        <v>80</v>
      </c>
      <c r="E14" s="1" t="s">
        <v>81</v>
      </c>
      <c r="F14" s="1" t="s">
        <v>7</v>
      </c>
      <c r="G14" s="1" t="s">
        <v>36</v>
      </c>
    </row>
    <row r="15" spans="1:7" ht="13.5">
      <c r="A15" s="1" t="s">
        <v>82</v>
      </c>
      <c r="B15" s="1"/>
      <c r="C15" s="1"/>
      <c r="D15" s="1"/>
      <c r="E15" s="1"/>
      <c r="F15" s="1"/>
      <c r="G15" s="1"/>
    </row>
    <row r="16" spans="1:7" ht="13.5">
      <c r="A16" s="1" t="s">
        <v>83</v>
      </c>
      <c r="B16" s="1"/>
      <c r="C16" s="1"/>
      <c r="D16" s="1"/>
      <c r="E16" s="1"/>
      <c r="F16" s="1"/>
      <c r="G16" s="1"/>
    </row>
    <row r="17" spans="1:7" ht="13.5">
      <c r="A17" s="1" t="s">
        <v>84</v>
      </c>
      <c r="B17" s="1"/>
      <c r="C17" s="1"/>
      <c r="D17" s="1"/>
      <c r="E17" s="1"/>
      <c r="F17" s="1"/>
      <c r="G17" s="1"/>
    </row>
    <row r="18" spans="1:7" ht="13.5">
      <c r="A18" s="1" t="s">
        <v>85</v>
      </c>
      <c r="B18" s="1"/>
      <c r="C18" s="1"/>
      <c r="D18" s="1"/>
      <c r="E18" s="1"/>
      <c r="F18" s="1"/>
      <c r="G18" s="1"/>
    </row>
    <row r="19" spans="1:7" ht="13.5">
      <c r="A19" s="1" t="s">
        <v>86</v>
      </c>
      <c r="B19" s="1"/>
      <c r="C19" s="1"/>
      <c r="D19" s="1"/>
      <c r="E19" s="1"/>
      <c r="F19" s="1"/>
      <c r="G19" s="1"/>
    </row>
    <row r="20" spans="1:7" ht="13.5">
      <c r="A20" s="1" t="s">
        <v>87</v>
      </c>
      <c r="B20" s="1"/>
      <c r="C20" s="1"/>
      <c r="D20" s="1"/>
      <c r="E20" s="1"/>
      <c r="F20" s="1"/>
      <c r="G20" s="1"/>
    </row>
    <row r="21" spans="1:7" ht="13.5">
      <c r="A21" s="1" t="s">
        <v>88</v>
      </c>
      <c r="B21" s="1"/>
      <c r="C21" s="1"/>
      <c r="D21" s="1"/>
      <c r="E21" s="1"/>
      <c r="F21" s="1"/>
      <c r="G21" s="1"/>
    </row>
    <row r="22" spans="1:7" ht="13.5">
      <c r="A22" s="1" t="s">
        <v>89</v>
      </c>
      <c r="B22" s="1"/>
      <c r="C22" s="1"/>
      <c r="D22" s="1"/>
      <c r="E22" s="1"/>
      <c r="F22" s="1"/>
      <c r="G22" s="1"/>
    </row>
    <row r="23" spans="1:7" ht="13.5">
      <c r="A23" s="1" t="s">
        <v>92</v>
      </c>
      <c r="B23" s="1"/>
      <c r="C23" s="1"/>
      <c r="D23" s="1"/>
      <c r="E23" s="1"/>
      <c r="F23" s="1"/>
      <c r="G23" s="1"/>
    </row>
    <row r="24" spans="1:7" ht="13.5">
      <c r="A24" s="1" t="s">
        <v>93</v>
      </c>
      <c r="B24" s="1"/>
      <c r="C24" s="1"/>
      <c r="D24" s="1"/>
      <c r="E24" s="1"/>
      <c r="F24" s="1"/>
      <c r="G24" s="1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D29"/>
  <sheetViews>
    <sheetView workbookViewId="0" topLeftCell="A1">
      <selection activeCell="I19" sqref="I19"/>
    </sheetView>
  </sheetViews>
  <sheetFormatPr defaultColWidth="9.00390625" defaultRowHeight="13.5"/>
  <cols>
    <col min="1" max="1" width="11.125" style="0" customWidth="1"/>
    <col min="2" max="2" width="16.125" style="0" customWidth="1"/>
    <col min="28" max="28" width="17.75390625" style="0" customWidth="1"/>
  </cols>
  <sheetData>
    <row r="2" spans="1:27" ht="13.5">
      <c r="A2" s="15" t="s">
        <v>94</v>
      </c>
      <c r="AA2" s="15" t="s">
        <v>94</v>
      </c>
    </row>
    <row r="3" spans="2:28" ht="13.5">
      <c r="B3" s="19" t="s">
        <v>110</v>
      </c>
      <c r="AB3" s="19" t="s">
        <v>110</v>
      </c>
    </row>
    <row r="4" spans="2:28" ht="13.5">
      <c r="B4" s="20" t="s">
        <v>111</v>
      </c>
      <c r="AB4" s="20" t="s">
        <v>111</v>
      </c>
    </row>
    <row r="6" spans="2:28" ht="13.5">
      <c r="B6" t="s">
        <v>112</v>
      </c>
      <c r="AB6" t="s">
        <v>112</v>
      </c>
    </row>
    <row r="8" spans="2:30" ht="13.5">
      <c r="B8" s="1" t="s">
        <v>77</v>
      </c>
      <c r="C8" s="1" t="s">
        <v>39</v>
      </c>
      <c r="D8" s="1" t="s">
        <v>113</v>
      </c>
      <c r="AB8" s="1" t="s">
        <v>77</v>
      </c>
      <c r="AC8" s="1" t="s">
        <v>39</v>
      </c>
      <c r="AD8" s="1" t="s">
        <v>113</v>
      </c>
    </row>
    <row r="9" spans="2:30" ht="13.5">
      <c r="B9" s="1" t="s">
        <v>114</v>
      </c>
      <c r="C9" s="1">
        <v>100</v>
      </c>
      <c r="D9" s="1"/>
      <c r="AB9" s="1" t="s">
        <v>114</v>
      </c>
      <c r="AC9" s="1">
        <v>100</v>
      </c>
      <c r="AD9" s="1" t="str">
        <f>IF(AC9&gt;=180,"高い","安い")</f>
        <v>安い</v>
      </c>
    </row>
    <row r="10" spans="2:30" ht="13.5">
      <c r="B10" s="1" t="s">
        <v>115</v>
      </c>
      <c r="C10" s="1">
        <v>150</v>
      </c>
      <c r="D10" s="1"/>
      <c r="AB10" s="1" t="s">
        <v>115</v>
      </c>
      <c r="AC10" s="1">
        <v>150</v>
      </c>
      <c r="AD10" s="1" t="str">
        <f>IF(AC10&gt;=180,"高い","安い")</f>
        <v>安い</v>
      </c>
    </row>
    <row r="11" spans="2:30" ht="13.5">
      <c r="B11" s="1" t="s">
        <v>116</v>
      </c>
      <c r="C11" s="1">
        <v>180</v>
      </c>
      <c r="D11" s="1"/>
      <c r="AB11" s="1" t="s">
        <v>116</v>
      </c>
      <c r="AC11" s="1">
        <v>180</v>
      </c>
      <c r="AD11" s="1" t="str">
        <f>IF(AC11&gt;=180,"高い","安い")</f>
        <v>高い</v>
      </c>
    </row>
    <row r="12" spans="2:30" ht="13.5">
      <c r="B12" s="1" t="s">
        <v>117</v>
      </c>
      <c r="C12" s="1">
        <v>230</v>
      </c>
      <c r="D12" s="1"/>
      <c r="AB12" s="1" t="s">
        <v>117</v>
      </c>
      <c r="AC12" s="1">
        <v>230</v>
      </c>
      <c r="AD12" s="1" t="str">
        <f>IF(AC12&gt;=180,"高い","安い")</f>
        <v>高い</v>
      </c>
    </row>
    <row r="16" spans="1:27" ht="13.5">
      <c r="A16" s="15" t="s">
        <v>107</v>
      </c>
      <c r="AA16" s="15" t="s">
        <v>107</v>
      </c>
    </row>
    <row r="17" spans="1:28" ht="13.5">
      <c r="A17" s="15"/>
      <c r="B17" t="s">
        <v>127</v>
      </c>
      <c r="AA17" s="15"/>
      <c r="AB17" t="s">
        <v>127</v>
      </c>
    </row>
    <row r="18" spans="1:27" ht="13.5">
      <c r="A18" s="15"/>
      <c r="AA18" s="15"/>
    </row>
    <row r="19" spans="2:30" ht="13.5">
      <c r="B19" s="1"/>
      <c r="C19" s="1" t="s">
        <v>118</v>
      </c>
      <c r="D19" s="1" t="s">
        <v>113</v>
      </c>
      <c r="AB19" s="1"/>
      <c r="AC19" s="1" t="s">
        <v>118</v>
      </c>
      <c r="AD19" s="1" t="s">
        <v>113</v>
      </c>
    </row>
    <row r="20" spans="2:30" ht="13.5">
      <c r="B20" s="1" t="s">
        <v>119</v>
      </c>
      <c r="C20" s="1">
        <v>80</v>
      </c>
      <c r="D20" s="1"/>
      <c r="AB20" s="1" t="s">
        <v>119</v>
      </c>
      <c r="AC20" s="1">
        <v>80</v>
      </c>
      <c r="AD20" s="1" t="str">
        <f>IF(AC20&gt;=80,"合格","不合格")</f>
        <v>合格</v>
      </c>
    </row>
    <row r="21" spans="2:30" ht="13.5">
      <c r="B21" s="1" t="s">
        <v>120</v>
      </c>
      <c r="C21" s="1">
        <v>49</v>
      </c>
      <c r="D21" s="1"/>
      <c r="AB21" s="1" t="s">
        <v>120</v>
      </c>
      <c r="AC21" s="1">
        <v>49</v>
      </c>
      <c r="AD21" s="1" t="str">
        <f aca="true" t="shared" si="0" ref="AD21:AD27">IF(AC21&gt;=80,"合格","不合格")</f>
        <v>不合格</v>
      </c>
    </row>
    <row r="22" spans="2:30" ht="13.5">
      <c r="B22" s="1" t="s">
        <v>121</v>
      </c>
      <c r="C22" s="1">
        <v>82</v>
      </c>
      <c r="D22" s="1"/>
      <c r="AB22" s="1" t="s">
        <v>121</v>
      </c>
      <c r="AC22" s="1">
        <v>82</v>
      </c>
      <c r="AD22" s="1" t="str">
        <f t="shared" si="0"/>
        <v>合格</v>
      </c>
    </row>
    <row r="23" spans="2:30" ht="13.5">
      <c r="B23" s="1" t="s">
        <v>122</v>
      </c>
      <c r="C23" s="1">
        <v>50</v>
      </c>
      <c r="D23" s="1"/>
      <c r="AB23" s="1" t="s">
        <v>122</v>
      </c>
      <c r="AC23" s="1">
        <v>50</v>
      </c>
      <c r="AD23" s="1" t="str">
        <f t="shared" si="0"/>
        <v>不合格</v>
      </c>
    </row>
    <row r="24" spans="2:30" ht="13.5">
      <c r="B24" s="1" t="s">
        <v>123</v>
      </c>
      <c r="C24" s="1">
        <v>91</v>
      </c>
      <c r="D24" s="1"/>
      <c r="AB24" s="1" t="s">
        <v>123</v>
      </c>
      <c r="AC24" s="1">
        <v>91</v>
      </c>
      <c r="AD24" s="1" t="str">
        <f t="shared" si="0"/>
        <v>合格</v>
      </c>
    </row>
    <row r="25" spans="2:30" ht="13.5">
      <c r="B25" s="1" t="s">
        <v>124</v>
      </c>
      <c r="C25" s="1">
        <v>73</v>
      </c>
      <c r="D25" s="1"/>
      <c r="AB25" s="1" t="s">
        <v>124</v>
      </c>
      <c r="AC25" s="1">
        <v>73</v>
      </c>
      <c r="AD25" s="1" t="str">
        <f t="shared" si="0"/>
        <v>不合格</v>
      </c>
    </row>
    <row r="26" spans="2:30" ht="13.5">
      <c r="B26" s="1" t="s">
        <v>125</v>
      </c>
      <c r="C26" s="1">
        <v>59</v>
      </c>
      <c r="D26" s="1"/>
      <c r="AB26" s="1" t="s">
        <v>125</v>
      </c>
      <c r="AC26" s="1">
        <v>59</v>
      </c>
      <c r="AD26" s="1" t="str">
        <f t="shared" si="0"/>
        <v>不合格</v>
      </c>
    </row>
    <row r="27" spans="2:30" ht="13.5">
      <c r="B27" s="1" t="s">
        <v>126</v>
      </c>
      <c r="C27" s="1">
        <v>84</v>
      </c>
      <c r="D27" s="1"/>
      <c r="AB27" s="1" t="s">
        <v>126</v>
      </c>
      <c r="AC27" s="1">
        <v>84</v>
      </c>
      <c r="AD27" s="1" t="str">
        <f t="shared" si="0"/>
        <v>合格</v>
      </c>
    </row>
    <row r="29" ht="13.5">
      <c r="B29" t="s">
        <v>144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D34"/>
  <sheetViews>
    <sheetView workbookViewId="0" topLeftCell="P1">
      <selection activeCell="AC17" sqref="AC17"/>
    </sheetView>
  </sheetViews>
  <sheetFormatPr defaultColWidth="9.00390625" defaultRowHeight="13.5"/>
  <cols>
    <col min="2" max="2" width="15.125" style="0" bestFit="1" customWidth="1"/>
    <col min="3" max="3" width="13.375" style="0" customWidth="1"/>
    <col min="28" max="28" width="15.125" style="0" bestFit="1" customWidth="1"/>
    <col min="29" max="29" width="15.75390625" style="0" customWidth="1"/>
  </cols>
  <sheetData>
    <row r="2" spans="1:27" ht="13.5">
      <c r="A2" s="15" t="s">
        <v>94</v>
      </c>
      <c r="AA2" s="15" t="s">
        <v>94</v>
      </c>
    </row>
    <row r="3" spans="1:27" ht="13.5">
      <c r="A3" t="s">
        <v>109</v>
      </c>
      <c r="AA3" t="s">
        <v>109</v>
      </c>
    </row>
    <row r="5" spans="2:29" ht="13.5">
      <c r="B5" t="s">
        <v>128</v>
      </c>
      <c r="AB5" t="s">
        <v>128</v>
      </c>
      <c r="AC5" s="17">
        <v>3000000</v>
      </c>
    </row>
    <row r="6" spans="2:29" ht="13.5">
      <c r="B6" t="s">
        <v>129</v>
      </c>
      <c r="AB6" t="s">
        <v>129</v>
      </c>
      <c r="AC6" s="21">
        <v>0.002</v>
      </c>
    </row>
    <row r="7" spans="2:30" ht="14.25" thickBot="1">
      <c r="B7" t="s">
        <v>130</v>
      </c>
      <c r="AB7" t="s">
        <v>130</v>
      </c>
      <c r="AC7">
        <v>10</v>
      </c>
      <c r="AD7" t="s">
        <v>140</v>
      </c>
    </row>
    <row r="8" spans="2:30" ht="14.25" thickBot="1">
      <c r="B8" t="s">
        <v>131</v>
      </c>
      <c r="C8" s="14"/>
      <c r="D8" t="s">
        <v>135</v>
      </c>
      <c r="AB8" t="s">
        <v>131</v>
      </c>
      <c r="AC8" s="22">
        <f>FV(AC6,AC7,0,-AC5)</f>
        <v>3060542.8901042314</v>
      </c>
      <c r="AD8" t="s">
        <v>135</v>
      </c>
    </row>
    <row r="11" spans="1:27" ht="13.5">
      <c r="A11" s="15" t="s">
        <v>107</v>
      </c>
      <c r="AA11" s="15" t="s">
        <v>107</v>
      </c>
    </row>
    <row r="12" spans="1:27" ht="13.5">
      <c r="A12" t="s">
        <v>108</v>
      </c>
      <c r="AA12" t="s">
        <v>108</v>
      </c>
    </row>
    <row r="14" spans="2:29" ht="13.5">
      <c r="B14" t="s">
        <v>132</v>
      </c>
      <c r="AB14" t="s">
        <v>132</v>
      </c>
      <c r="AC14" s="17">
        <v>10000000</v>
      </c>
    </row>
    <row r="15" spans="2:29" ht="13.5">
      <c r="B15" t="s">
        <v>129</v>
      </c>
      <c r="AB15" t="s">
        <v>129</v>
      </c>
      <c r="AC15" s="21">
        <v>0.015</v>
      </c>
    </row>
    <row r="16" spans="2:30" ht="14.25" thickBot="1">
      <c r="B16" t="s">
        <v>130</v>
      </c>
      <c r="AB16" t="s">
        <v>130</v>
      </c>
      <c r="AC16">
        <v>15</v>
      </c>
      <c r="AD16" t="s">
        <v>140</v>
      </c>
    </row>
    <row r="17" spans="2:30" ht="14.25" thickBot="1">
      <c r="B17" t="s">
        <v>133</v>
      </c>
      <c r="C17" s="14"/>
      <c r="D17" t="s">
        <v>135</v>
      </c>
      <c r="AB17" t="s">
        <v>133</v>
      </c>
      <c r="AC17" s="22">
        <f>FV(AC15,AC16,0,-AC14)</f>
        <v>12502320.66654367</v>
      </c>
      <c r="AD17" t="s">
        <v>135</v>
      </c>
    </row>
    <row r="20" spans="1:27" ht="13.5">
      <c r="A20" s="15" t="s">
        <v>134</v>
      </c>
      <c r="AA20" s="15" t="s">
        <v>134</v>
      </c>
    </row>
    <row r="21" spans="1:27" ht="13.5">
      <c r="A21" t="s">
        <v>138</v>
      </c>
      <c r="AA21" t="s">
        <v>138</v>
      </c>
    </row>
    <row r="23" spans="2:29" ht="13.5">
      <c r="B23" t="s">
        <v>136</v>
      </c>
      <c r="AB23" t="s">
        <v>136</v>
      </c>
      <c r="AC23" s="17">
        <v>30000</v>
      </c>
    </row>
    <row r="24" spans="2:29" ht="13.5">
      <c r="B24" t="s">
        <v>129</v>
      </c>
      <c r="AB24" t="s">
        <v>129</v>
      </c>
      <c r="AC24" s="21">
        <v>0.01</v>
      </c>
    </row>
    <row r="25" spans="2:30" ht="14.25" thickBot="1">
      <c r="B25" t="s">
        <v>130</v>
      </c>
      <c r="AB25" t="s">
        <v>130</v>
      </c>
      <c r="AC25">
        <v>5</v>
      </c>
      <c r="AD25" t="s">
        <v>140</v>
      </c>
    </row>
    <row r="26" spans="2:30" ht="14.25" thickBot="1">
      <c r="B26" t="s">
        <v>137</v>
      </c>
      <c r="C26" s="14"/>
      <c r="D26" t="s">
        <v>135</v>
      </c>
      <c r="AB26" t="s">
        <v>137</v>
      </c>
      <c r="AC26" s="22">
        <f>FV(AC24/12,AC25*12,-AC23,0)</f>
        <v>1844971.4621742421</v>
      </c>
      <c r="AD26" t="s">
        <v>135</v>
      </c>
    </row>
    <row r="28" spans="1:27" ht="13.5">
      <c r="A28" s="15" t="s">
        <v>141</v>
      </c>
      <c r="AA28" s="15" t="s">
        <v>141</v>
      </c>
    </row>
    <row r="29" spans="1:27" ht="13.5">
      <c r="A29" t="s">
        <v>139</v>
      </c>
      <c r="AA29" t="s">
        <v>139</v>
      </c>
    </row>
    <row r="31" spans="2:29" ht="13.5">
      <c r="B31" t="s">
        <v>136</v>
      </c>
      <c r="AB31" t="s">
        <v>136</v>
      </c>
      <c r="AC31" s="17">
        <v>50000</v>
      </c>
    </row>
    <row r="32" spans="2:29" ht="13.5">
      <c r="B32" t="s">
        <v>129</v>
      </c>
      <c r="AB32" t="s">
        <v>129</v>
      </c>
      <c r="AC32" s="21">
        <v>0.02</v>
      </c>
    </row>
    <row r="33" spans="2:30" ht="14.25" thickBot="1">
      <c r="B33" t="s">
        <v>130</v>
      </c>
      <c r="AB33" t="s">
        <v>130</v>
      </c>
      <c r="AC33">
        <v>10</v>
      </c>
      <c r="AD33" t="s">
        <v>140</v>
      </c>
    </row>
    <row r="34" spans="2:30" ht="14.25" thickBot="1">
      <c r="B34" t="s">
        <v>137</v>
      </c>
      <c r="C34" s="14"/>
      <c r="D34" t="s">
        <v>135</v>
      </c>
      <c r="H34" t="s">
        <v>143</v>
      </c>
      <c r="AB34" t="s">
        <v>137</v>
      </c>
      <c r="AC34" s="22">
        <f>FV(AC32/12,AC33*12,-AC31,0)</f>
        <v>6635983.015875555</v>
      </c>
      <c r="AD34" t="s">
        <v>135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20"/>
  <sheetViews>
    <sheetView tabSelected="1" workbookViewId="0" topLeftCell="A1">
      <selection activeCell="F14" sqref="F14"/>
    </sheetView>
  </sheetViews>
  <sheetFormatPr defaultColWidth="9.00390625" defaultRowHeight="13.5"/>
  <cols>
    <col min="2" max="2" width="11.00390625" style="0" bestFit="1" customWidth="1"/>
    <col min="3" max="3" width="12.25390625" style="0" customWidth="1"/>
  </cols>
  <sheetData>
    <row r="2" ht="13.5">
      <c r="A2" s="15" t="s">
        <v>94</v>
      </c>
    </row>
    <row r="3" ht="13.5">
      <c r="A3" t="s">
        <v>95</v>
      </c>
    </row>
    <row r="4" ht="13.5">
      <c r="A4" t="s">
        <v>96</v>
      </c>
    </row>
    <row r="6" spans="2:3" ht="13.5">
      <c r="B6" t="s">
        <v>97</v>
      </c>
      <c r="C6">
        <v>0.025</v>
      </c>
    </row>
    <row r="7" spans="2:4" ht="13.5">
      <c r="B7" t="s">
        <v>98</v>
      </c>
      <c r="C7">
        <v>36</v>
      </c>
      <c r="D7" t="s">
        <v>142</v>
      </c>
    </row>
    <row r="8" spans="2:3" ht="14.25" thickBot="1">
      <c r="B8" t="s">
        <v>99</v>
      </c>
      <c r="C8" s="17">
        <v>2000000</v>
      </c>
    </row>
    <row r="9" spans="2:4" ht="14.25" thickBot="1">
      <c r="B9" t="s">
        <v>100</v>
      </c>
      <c r="C9" s="14"/>
      <c r="D9" t="s">
        <v>102</v>
      </c>
    </row>
    <row r="10" ht="13.5">
      <c r="C10" s="18"/>
    </row>
    <row r="13" ht="13.5">
      <c r="A13" s="15" t="s">
        <v>101</v>
      </c>
    </row>
    <row r="14" ht="13.5">
      <c r="A14" t="s">
        <v>103</v>
      </c>
    </row>
    <row r="15" ht="13.5">
      <c r="A15" t="s">
        <v>96</v>
      </c>
    </row>
    <row r="17" spans="2:3" ht="13.5">
      <c r="B17" t="s">
        <v>104</v>
      </c>
      <c r="C17" s="16">
        <v>0.025</v>
      </c>
    </row>
    <row r="18" spans="2:4" ht="13.5">
      <c r="B18" t="s">
        <v>105</v>
      </c>
      <c r="C18">
        <v>15</v>
      </c>
      <c r="D18" t="s">
        <v>140</v>
      </c>
    </row>
    <row r="19" spans="2:3" ht="14.25" thickBot="1">
      <c r="B19" t="s">
        <v>106</v>
      </c>
      <c r="C19" s="17">
        <v>20000000</v>
      </c>
    </row>
    <row r="20" spans="2:4" ht="14.25" thickBot="1">
      <c r="B20" t="s">
        <v>100</v>
      </c>
      <c r="C20" s="14"/>
      <c r="D20" t="s">
        <v>102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五藤卓哉</dc:creator>
  <cp:keywords/>
  <dc:description/>
  <cp:lastModifiedBy>五藤卓哉</cp:lastModifiedBy>
  <dcterms:created xsi:type="dcterms:W3CDTF">2006-01-18T14:53:00Z</dcterms:created>
  <dcterms:modified xsi:type="dcterms:W3CDTF">2006-01-18T17:02:41Z</dcterms:modified>
  <cp:category/>
  <cp:version/>
  <cp:contentType/>
  <cp:contentStatus/>
</cp:coreProperties>
</file>