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かいざんくん" sheetId="1" r:id="rId1"/>
    <sheet name="ポイント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初凪</author>
  </authors>
  <commentList>
    <comment ref="M5" authorId="0">
      <text>
        <r>
          <rPr>
            <sz val="9"/>
            <rFont val="ＭＳ ゴシック"/>
            <family val="3"/>
          </rPr>
          <t>各１点</t>
        </r>
      </text>
    </comment>
    <comment ref="J5" authorId="0">
      <text>
        <r>
          <rPr>
            <b/>
            <sz val="9"/>
            <rFont val="ＭＳ Ｐゴシック"/>
            <family val="3"/>
          </rPr>
          <t>第１：-3(４国)、-10(北)
1.5：第１と同じ
第２：-2</t>
        </r>
      </text>
    </comment>
  </commentList>
</comments>
</file>

<file path=xl/sharedStrings.xml><?xml version="1.0" encoding="utf-8"?>
<sst xmlns="http://schemas.openxmlformats.org/spreadsheetml/2006/main" count="385" uniqueCount="205">
  <si>
    <t>参加</t>
  </si>
  <si>
    <t>～ボス等</t>
  </si>
  <si>
    <t>忍</t>
  </si>
  <si>
    <t>戦</t>
  </si>
  <si>
    <t>赤</t>
  </si>
  <si>
    <t>白</t>
  </si>
  <si>
    <t>暗</t>
  </si>
  <si>
    <t>召</t>
  </si>
  <si>
    <t>竜</t>
  </si>
  <si>
    <t>侍</t>
  </si>
  <si>
    <t>黒</t>
  </si>
  <si>
    <t>待機</t>
  </si>
  <si>
    <t>踊</t>
  </si>
  <si>
    <t>青</t>
  </si>
  <si>
    <t>学</t>
  </si>
  <si>
    <t>狩</t>
  </si>
  <si>
    <t>獣</t>
  </si>
  <si>
    <t>増</t>
  </si>
  <si>
    <t>減</t>
  </si>
  <si>
    <t>ボス～</t>
  </si>
  <si>
    <t>モ</t>
  </si>
  <si>
    <t>ナ</t>
  </si>
  <si>
    <t>シ</t>
  </si>
  <si>
    <t>前週まで</t>
  </si>
  <si>
    <t>今回終了時</t>
  </si>
  <si>
    <t>第１</t>
  </si>
  <si>
    <t>第２</t>
  </si>
  <si>
    <t>希望</t>
  </si>
  <si>
    <t>レリック希望状況</t>
  </si>
  <si>
    <t>吟</t>
  </si>
  <si>
    <t>コ</t>
  </si>
  <si>
    <t>か</t>
  </si>
  <si>
    <t>参加人数</t>
  </si>
  <si>
    <t>ポイント</t>
  </si>
  <si>
    <t>albers</t>
  </si>
  <si>
    <t>アルバース</t>
  </si>
  <si>
    <t>battohsai</t>
  </si>
  <si>
    <t>バットーサイ</t>
  </si>
  <si>
    <t>チョコミルク</t>
  </si>
  <si>
    <t>daimos</t>
  </si>
  <si>
    <t>ダイモス</t>
  </si>
  <si>
    <t>dianie</t>
  </si>
  <si>
    <t>ダイアニー</t>
  </si>
  <si>
    <t>earendil</t>
  </si>
  <si>
    <t>ムラ</t>
  </si>
  <si>
    <t>eltz</t>
  </si>
  <si>
    <t>エルツ</t>
  </si>
  <si>
    <t>evice</t>
  </si>
  <si>
    <t>エビス</t>
  </si>
  <si>
    <t>ganbu</t>
  </si>
  <si>
    <t>ガンブ</t>
  </si>
  <si>
    <t>gordy</t>
  </si>
  <si>
    <t>ゴルディー</t>
  </si>
  <si>
    <t>hellcats</t>
  </si>
  <si>
    <t>ヘルキャッツ</t>
  </si>
  <si>
    <t>hidekazu</t>
  </si>
  <si>
    <t>ヒデカズ</t>
  </si>
  <si>
    <t>houten</t>
  </si>
  <si>
    <t>ホウテン</t>
  </si>
  <si>
    <t>illena</t>
  </si>
  <si>
    <t>イリーナ</t>
  </si>
  <si>
    <t>jancker</t>
  </si>
  <si>
    <t>ヤンカー</t>
  </si>
  <si>
    <t>kazma</t>
  </si>
  <si>
    <t>カズマ</t>
  </si>
  <si>
    <t>kyuocyaru</t>
  </si>
  <si>
    <t>キュオ</t>
  </si>
  <si>
    <t>lilice</t>
  </si>
  <si>
    <t>リリス</t>
  </si>
  <si>
    <t>lubow</t>
  </si>
  <si>
    <t>ルーボウ</t>
  </si>
  <si>
    <t>mangoose</t>
  </si>
  <si>
    <t>マングース</t>
  </si>
  <si>
    <t>middly</t>
  </si>
  <si>
    <t>ミドリ</t>
  </si>
  <si>
    <t>mikezon</t>
  </si>
  <si>
    <t>ミケゾン</t>
  </si>
  <si>
    <t>milumiru</t>
  </si>
  <si>
    <t>ミルミル</t>
  </si>
  <si>
    <t>mingming</t>
  </si>
  <si>
    <t>ミンミン</t>
  </si>
  <si>
    <t>myts</t>
  </si>
  <si>
    <t>ミーツ</t>
  </si>
  <si>
    <t>rubymoon</t>
  </si>
  <si>
    <t>ルビームーン</t>
  </si>
  <si>
    <t>rychelia</t>
  </si>
  <si>
    <t>リチェ</t>
  </si>
  <si>
    <t>satoll</t>
  </si>
  <si>
    <t>サトル</t>
  </si>
  <si>
    <t>syoga</t>
  </si>
  <si>
    <t>ショガ</t>
  </si>
  <si>
    <t>vehicross</t>
  </si>
  <si>
    <t>ビークロス</t>
  </si>
  <si>
    <t>Voy</t>
  </si>
  <si>
    <t>ボイ</t>
  </si>
  <si>
    <t>yuijie</t>
  </si>
  <si>
    <t>ユイジエ</t>
  </si>
  <si>
    <t>yukishin</t>
  </si>
  <si>
    <t>ユキシン</t>
  </si>
  <si>
    <t>barton</t>
  </si>
  <si>
    <t>バートン</t>
  </si>
  <si>
    <t>jlml</t>
  </si>
  <si>
    <t>ジミ</t>
  </si>
  <si>
    <t>kuvarz</t>
  </si>
  <si>
    <t>コトリ</t>
  </si>
  <si>
    <t>serpico</t>
  </si>
  <si>
    <t>セルピコ</t>
  </si>
  <si>
    <t>makiyuuki</t>
  </si>
  <si>
    <t>マキユウキ</t>
  </si>
  <si>
    <t>希望人数</t>
  </si>
  <si>
    <t>希望１位</t>
  </si>
  <si>
    <t>希望２位</t>
  </si>
  <si>
    <t>希望３位</t>
  </si>
  <si>
    <t>ドロップ数</t>
  </si>
  <si>
    <t>サウジ氷ザ</t>
  </si>
  <si>
    <t>サバジ氷ザ</t>
  </si>
  <si>
    <t>バウジ氷ザ</t>
  </si>
  <si>
    <t>サバウ氷ザ</t>
  </si>
  <si>
    <t>all</t>
  </si>
  <si>
    <t>ポイント</t>
  </si>
  <si>
    <t>albers</t>
  </si>
  <si>
    <t>アルバース</t>
  </si>
  <si>
    <t>barton</t>
  </si>
  <si>
    <t>バートン</t>
  </si>
  <si>
    <t>battohsai</t>
  </si>
  <si>
    <t>バットーサイ</t>
  </si>
  <si>
    <t>チョコミルク</t>
  </si>
  <si>
    <t>daimos</t>
  </si>
  <si>
    <t>ダイモス</t>
  </si>
  <si>
    <t>dianie</t>
  </si>
  <si>
    <t>ダイアニー</t>
  </si>
  <si>
    <t>earendil</t>
  </si>
  <si>
    <t>ムラ</t>
  </si>
  <si>
    <t>eltz</t>
  </si>
  <si>
    <t>エルツ</t>
  </si>
  <si>
    <t>evice</t>
  </si>
  <si>
    <t>エビス</t>
  </si>
  <si>
    <t>ganbu</t>
  </si>
  <si>
    <t>ガンブ</t>
  </si>
  <si>
    <t>gordy</t>
  </si>
  <si>
    <t>ゴルディー</t>
  </si>
  <si>
    <t>hellcats</t>
  </si>
  <si>
    <t>ヘルキャッツ</t>
  </si>
  <si>
    <t>hidekazu</t>
  </si>
  <si>
    <t>ヒデカズ</t>
  </si>
  <si>
    <t>houten</t>
  </si>
  <si>
    <t>ホウテン</t>
  </si>
  <si>
    <t>illena</t>
  </si>
  <si>
    <t>イリーナ</t>
  </si>
  <si>
    <t>jancker</t>
  </si>
  <si>
    <t>ヤンカー</t>
  </si>
  <si>
    <t>jlml</t>
  </si>
  <si>
    <t>ジミ</t>
  </si>
  <si>
    <t>kazma</t>
  </si>
  <si>
    <t>カズマ</t>
  </si>
  <si>
    <t>kuvarz</t>
  </si>
  <si>
    <t>コトリ</t>
  </si>
  <si>
    <t>kyuocyaru</t>
  </si>
  <si>
    <t>キュオ</t>
  </si>
  <si>
    <t>lilice</t>
  </si>
  <si>
    <t>リリス</t>
  </si>
  <si>
    <t>lubow</t>
  </si>
  <si>
    <t>ルーボウ</t>
  </si>
  <si>
    <t>makiyuuki</t>
  </si>
  <si>
    <t>マキユウキ</t>
  </si>
  <si>
    <t>mangoose</t>
  </si>
  <si>
    <t>マングース</t>
  </si>
  <si>
    <t>middly</t>
  </si>
  <si>
    <t>ミドリ</t>
  </si>
  <si>
    <t>mikezon</t>
  </si>
  <si>
    <t>ミケゾン</t>
  </si>
  <si>
    <t>milumiru</t>
  </si>
  <si>
    <t>ミルミル</t>
  </si>
  <si>
    <t>mingming</t>
  </si>
  <si>
    <t>ミンミン</t>
  </si>
  <si>
    <t>myts</t>
  </si>
  <si>
    <t>ミーツ</t>
  </si>
  <si>
    <t>rubymoon</t>
  </si>
  <si>
    <t>ルビームーン</t>
  </si>
  <si>
    <t>rychelia</t>
  </si>
  <si>
    <t>リチェ</t>
  </si>
  <si>
    <t>satoll</t>
  </si>
  <si>
    <t>サトル</t>
  </si>
  <si>
    <t>serpico</t>
  </si>
  <si>
    <t>セルピコ</t>
  </si>
  <si>
    <t>syoga</t>
  </si>
  <si>
    <t>ショガ</t>
  </si>
  <si>
    <t>vehicross</t>
  </si>
  <si>
    <t>ビークロス</t>
  </si>
  <si>
    <t>Voy</t>
  </si>
  <si>
    <t>ボイ</t>
  </si>
  <si>
    <t>yuijie</t>
  </si>
  <si>
    <t>ユイジエ</t>
  </si>
  <si>
    <t>yukishin</t>
  </si>
  <si>
    <t>ユキシン</t>
  </si>
  <si>
    <t>auriga</t>
  </si>
  <si>
    <t>アウリガ</t>
  </si>
  <si>
    <t>-</t>
  </si>
  <si>
    <t>シ</t>
  </si>
  <si>
    <t>ナ</t>
  </si>
  <si>
    <t>surarin</t>
  </si>
  <si>
    <t>スラリン</t>
  </si>
  <si>
    <t>100バイン</t>
  </si>
  <si>
    <t>ルンゴ</t>
  </si>
  <si>
    <t>モニヨン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</si>
</sst>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 quotePrefix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 quotePrefix="1">
      <alignment horizontal="center" vertical="center"/>
    </xf>
    <xf numFmtId="180" fontId="4" fillId="0" borderId="0" xfId="0" applyNumberFormat="1" applyFont="1" applyFill="1" applyAlignment="1">
      <alignment vertical="center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quotePrefix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quotePrefix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9" xfId="0" applyFont="1" applyFill="1" applyBorder="1" applyAlignment="1" applyProtection="1" quotePrefix="1">
      <alignment vertical="center"/>
      <protection locked="0"/>
    </xf>
    <xf numFmtId="0" fontId="5" fillId="5" borderId="32" xfId="0" applyFont="1" applyFill="1" applyBorder="1" applyAlignment="1" applyProtection="1">
      <alignment vertical="center"/>
      <protection locked="0"/>
    </xf>
    <xf numFmtId="0" fontId="5" fillId="5" borderId="33" xfId="0" applyFont="1" applyFill="1" applyBorder="1" applyAlignment="1" applyProtection="1">
      <alignment vertical="center"/>
      <protection locked="0"/>
    </xf>
    <xf numFmtId="0" fontId="5" fillId="5" borderId="34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 vertical="center"/>
    </xf>
    <xf numFmtId="0" fontId="4" fillId="6" borderId="26" xfId="0" applyFont="1" applyFill="1" applyBorder="1" applyAlignment="1" applyProtection="1">
      <alignment vertical="center"/>
      <protection locked="0"/>
    </xf>
    <xf numFmtId="0" fontId="4" fillId="6" borderId="35" xfId="0" applyFont="1" applyFill="1" applyBorder="1" applyAlignment="1" applyProtection="1">
      <alignment vertical="center"/>
      <protection locked="0"/>
    </xf>
    <xf numFmtId="0" fontId="4" fillId="6" borderId="29" xfId="0" applyFont="1" applyFill="1" applyBorder="1" applyAlignment="1" applyProtection="1" quotePrefix="1">
      <alignment vertical="center"/>
      <protection locked="0"/>
    </xf>
    <xf numFmtId="0" fontId="4" fillId="6" borderId="31" xfId="0" applyFont="1" applyFill="1" applyBorder="1" applyAlignment="1">
      <alignment vertical="center"/>
    </xf>
    <xf numFmtId="0" fontId="4" fillId="6" borderId="29" xfId="0" applyFont="1" applyFill="1" applyBorder="1" applyAlignment="1" applyProtection="1">
      <alignment vertical="center"/>
      <protection locked="0"/>
    </xf>
    <xf numFmtId="0" fontId="4" fillId="6" borderId="30" xfId="0" applyFont="1" applyFill="1" applyBorder="1" applyAlignment="1" quotePrefix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4" fillId="6" borderId="1" xfId="0" applyFont="1" applyFill="1" applyBorder="1" applyAlignment="1" applyProtection="1">
      <alignment vertical="center"/>
      <protection locked="0"/>
    </xf>
    <xf numFmtId="0" fontId="4" fillId="6" borderId="2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quotePrefix="1">
      <alignment vertical="center"/>
    </xf>
    <xf numFmtId="0" fontId="4" fillId="0" borderId="26" xfId="0" applyFont="1" applyFill="1" applyBorder="1" applyAlignment="1">
      <alignment vertical="center"/>
    </xf>
    <xf numFmtId="0" fontId="4" fillId="6" borderId="27" xfId="0" applyFont="1" applyFill="1" applyBorder="1" applyAlignment="1" quotePrefix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70"/>
  <sheetViews>
    <sheetView tabSelected="1" workbookViewId="0" topLeftCell="B1">
      <pane xSplit="3" ySplit="5" topLeftCell="E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P13" sqref="P13"/>
    </sheetView>
  </sheetViews>
  <sheetFormatPr defaultColWidth="9.00390625" defaultRowHeight="13.5"/>
  <cols>
    <col min="1" max="1" width="4.50390625" style="1" hidden="1" customWidth="1"/>
    <col min="2" max="2" width="4.375" style="1" bestFit="1" customWidth="1"/>
    <col min="3" max="3" width="10.50390625" style="1" bestFit="1" customWidth="1"/>
    <col min="4" max="4" width="13.875" style="1" bestFit="1" customWidth="1"/>
    <col min="5" max="5" width="5.50390625" style="1" bestFit="1" customWidth="1"/>
    <col min="6" max="6" width="4.50390625" style="1" bestFit="1" customWidth="1"/>
    <col min="7" max="7" width="5.50390625" style="1" bestFit="1" customWidth="1"/>
    <col min="8" max="8" width="9.50390625" style="1" bestFit="1" customWidth="1"/>
    <col min="9" max="9" width="3.375" style="1" bestFit="1" customWidth="1"/>
    <col min="10" max="10" width="4.50390625" style="1" bestFit="1" customWidth="1"/>
    <col min="11" max="11" width="11.00390625" style="1" bestFit="1" customWidth="1"/>
    <col min="12" max="12" width="3.50390625" style="1" bestFit="1" customWidth="1"/>
    <col min="13" max="13" width="5.25390625" style="1" bestFit="1" customWidth="1"/>
    <col min="14" max="14" width="8.75390625" style="1" bestFit="1" customWidth="1"/>
    <col min="15" max="15" width="6.875" style="1" bestFit="1" customWidth="1"/>
    <col min="16" max="16" width="5.25390625" style="1" bestFit="1" customWidth="1"/>
    <col min="17" max="17" width="7.50390625" style="1" customWidth="1"/>
    <col min="18" max="80" width="3.625" style="2" customWidth="1"/>
    <col min="81" max="81" width="10.50390625" style="1" bestFit="1" customWidth="1"/>
    <col min="82" max="82" width="13.875" style="1" bestFit="1" customWidth="1"/>
    <col min="83" max="16384" width="9.00390625" style="1" customWidth="1"/>
  </cols>
  <sheetData>
    <row r="1" ht="15" thickBot="1"/>
    <row r="2" spans="18:80" ht="15" thickBot="1">
      <c r="R2" s="72" t="s">
        <v>28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4"/>
    </row>
    <row r="3" spans="18:80" ht="14.25">
      <c r="R3" s="77" t="s">
        <v>3</v>
      </c>
      <c r="S3" s="75"/>
      <c r="T3" s="76"/>
      <c r="U3" s="77" t="s">
        <v>20</v>
      </c>
      <c r="V3" s="75"/>
      <c r="W3" s="75"/>
      <c r="X3" s="77" t="s">
        <v>5</v>
      </c>
      <c r="Y3" s="75"/>
      <c r="Z3" s="76"/>
      <c r="AA3" s="77" t="s">
        <v>10</v>
      </c>
      <c r="AB3" s="75"/>
      <c r="AC3" s="75"/>
      <c r="AD3" s="77" t="s">
        <v>4</v>
      </c>
      <c r="AE3" s="75"/>
      <c r="AF3" s="76"/>
      <c r="AG3" s="77" t="s">
        <v>22</v>
      </c>
      <c r="AH3" s="75"/>
      <c r="AI3" s="75"/>
      <c r="AJ3" s="77" t="s">
        <v>6</v>
      </c>
      <c r="AK3" s="75"/>
      <c r="AL3" s="76"/>
      <c r="AM3" s="77" t="s">
        <v>21</v>
      </c>
      <c r="AN3" s="75"/>
      <c r="AO3" s="75"/>
      <c r="AP3" s="77" t="s">
        <v>16</v>
      </c>
      <c r="AQ3" s="75"/>
      <c r="AR3" s="76"/>
      <c r="AS3" s="77" t="s">
        <v>29</v>
      </c>
      <c r="AT3" s="75"/>
      <c r="AU3" s="75"/>
      <c r="AV3" s="77" t="s">
        <v>15</v>
      </c>
      <c r="AW3" s="75"/>
      <c r="AX3" s="76"/>
      <c r="AY3" s="77" t="s">
        <v>9</v>
      </c>
      <c r="AZ3" s="75"/>
      <c r="BA3" s="75"/>
      <c r="BB3" s="77" t="s">
        <v>2</v>
      </c>
      <c r="BC3" s="75"/>
      <c r="BD3" s="76"/>
      <c r="BE3" s="77" t="s">
        <v>8</v>
      </c>
      <c r="BF3" s="75"/>
      <c r="BG3" s="75"/>
      <c r="BH3" s="77" t="s">
        <v>7</v>
      </c>
      <c r="BI3" s="75"/>
      <c r="BJ3" s="76"/>
      <c r="BK3" s="77" t="s">
        <v>13</v>
      </c>
      <c r="BL3" s="75"/>
      <c r="BM3" s="75"/>
      <c r="BN3" s="77" t="s">
        <v>30</v>
      </c>
      <c r="BO3" s="75"/>
      <c r="BP3" s="76"/>
      <c r="BQ3" s="77" t="s">
        <v>31</v>
      </c>
      <c r="BR3" s="75"/>
      <c r="BS3" s="75"/>
      <c r="BT3" s="77" t="s">
        <v>12</v>
      </c>
      <c r="BU3" s="75"/>
      <c r="BV3" s="76"/>
      <c r="BW3" s="77" t="s">
        <v>14</v>
      </c>
      <c r="BX3" s="75"/>
      <c r="BY3" s="76"/>
      <c r="BZ3" s="75">
        <v>100</v>
      </c>
      <c r="CA3" s="75"/>
      <c r="CB3" s="76"/>
    </row>
    <row r="4" spans="5:80" ht="14.25">
      <c r="E4" s="71" t="s">
        <v>27</v>
      </c>
      <c r="F4" s="71"/>
      <c r="G4" s="71"/>
      <c r="H4" s="71" t="s">
        <v>33</v>
      </c>
      <c r="I4" s="71"/>
      <c r="J4" s="71"/>
      <c r="K4" s="71"/>
      <c r="L4" s="71"/>
      <c r="M4" s="71"/>
      <c r="N4" s="71"/>
      <c r="O4" s="71"/>
      <c r="P4" s="71"/>
      <c r="R4" s="78" t="s">
        <v>114</v>
      </c>
      <c r="S4" s="79"/>
      <c r="T4" s="80"/>
      <c r="U4" s="78" t="s">
        <v>115</v>
      </c>
      <c r="V4" s="79"/>
      <c r="W4" s="80"/>
      <c r="X4" s="78" t="s">
        <v>114</v>
      </c>
      <c r="Y4" s="79"/>
      <c r="Z4" s="80"/>
      <c r="AA4" s="78" t="s">
        <v>116</v>
      </c>
      <c r="AB4" s="79"/>
      <c r="AC4" s="80"/>
      <c r="AD4" s="78" t="s">
        <v>115</v>
      </c>
      <c r="AE4" s="79"/>
      <c r="AF4" s="80"/>
      <c r="AG4" s="78" t="s">
        <v>116</v>
      </c>
      <c r="AH4" s="79"/>
      <c r="AI4" s="80"/>
      <c r="AJ4" s="78" t="s">
        <v>116</v>
      </c>
      <c r="AK4" s="79"/>
      <c r="AL4" s="80"/>
      <c r="AM4" s="78" t="s">
        <v>117</v>
      </c>
      <c r="AN4" s="79"/>
      <c r="AO4" s="80"/>
      <c r="AP4" s="78" t="s">
        <v>117</v>
      </c>
      <c r="AQ4" s="79"/>
      <c r="AR4" s="80"/>
      <c r="AS4" s="78" t="s">
        <v>115</v>
      </c>
      <c r="AT4" s="79"/>
      <c r="AU4" s="80"/>
      <c r="AV4" s="78" t="s">
        <v>114</v>
      </c>
      <c r="AW4" s="79"/>
      <c r="AX4" s="80"/>
      <c r="AY4" s="78" t="s">
        <v>116</v>
      </c>
      <c r="AZ4" s="79"/>
      <c r="BA4" s="80"/>
      <c r="BB4" s="78" t="s">
        <v>114</v>
      </c>
      <c r="BC4" s="79"/>
      <c r="BD4" s="80"/>
      <c r="BE4" s="78" t="s">
        <v>115</v>
      </c>
      <c r="BF4" s="79"/>
      <c r="BG4" s="80"/>
      <c r="BH4" s="78" t="s">
        <v>117</v>
      </c>
      <c r="BI4" s="79"/>
      <c r="BJ4" s="80"/>
      <c r="BK4" s="78" t="s">
        <v>117</v>
      </c>
      <c r="BL4" s="79"/>
      <c r="BM4" s="80"/>
      <c r="BN4" s="78" t="s">
        <v>115</v>
      </c>
      <c r="BO4" s="79"/>
      <c r="BP4" s="80"/>
      <c r="BQ4" s="78" t="s">
        <v>114</v>
      </c>
      <c r="BR4" s="79"/>
      <c r="BS4" s="80"/>
      <c r="BT4" s="78" t="s">
        <v>116</v>
      </c>
      <c r="BU4" s="79"/>
      <c r="BV4" s="80"/>
      <c r="BW4" s="78" t="s">
        <v>117</v>
      </c>
      <c r="BX4" s="79"/>
      <c r="BY4" s="80"/>
      <c r="BZ4" s="78" t="s">
        <v>118</v>
      </c>
      <c r="CA4" s="79"/>
      <c r="CB4" s="80"/>
    </row>
    <row r="5" spans="3:80" ht="14.25" thickBot="1">
      <c r="C5" s="4"/>
      <c r="D5" s="5"/>
      <c r="E5" s="3" t="s">
        <v>25</v>
      </c>
      <c r="F5" s="6">
        <v>1.5</v>
      </c>
      <c r="G5" s="3" t="s">
        <v>26</v>
      </c>
      <c r="H5" s="44" t="s">
        <v>23</v>
      </c>
      <c r="I5" s="3" t="s">
        <v>17</v>
      </c>
      <c r="J5" s="44" t="s">
        <v>18</v>
      </c>
      <c r="K5" s="3" t="s">
        <v>24</v>
      </c>
      <c r="L5" s="7"/>
      <c r="M5" s="44" t="s">
        <v>0</v>
      </c>
      <c r="N5" s="44" t="s">
        <v>1</v>
      </c>
      <c r="O5" s="44" t="s">
        <v>19</v>
      </c>
      <c r="P5" s="44" t="s">
        <v>11</v>
      </c>
      <c r="Q5" s="8"/>
      <c r="R5" s="9" t="s">
        <v>25</v>
      </c>
      <c r="S5" s="10">
        <v>1.5</v>
      </c>
      <c r="T5" s="11" t="s">
        <v>26</v>
      </c>
      <c r="U5" s="9" t="s">
        <v>25</v>
      </c>
      <c r="V5" s="10">
        <v>1.5</v>
      </c>
      <c r="W5" s="12" t="s">
        <v>26</v>
      </c>
      <c r="X5" s="9" t="s">
        <v>25</v>
      </c>
      <c r="Y5" s="10">
        <v>1.5</v>
      </c>
      <c r="Z5" s="11" t="s">
        <v>26</v>
      </c>
      <c r="AA5" s="9" t="s">
        <v>25</v>
      </c>
      <c r="AB5" s="10">
        <v>1.5</v>
      </c>
      <c r="AC5" s="12" t="s">
        <v>26</v>
      </c>
      <c r="AD5" s="9" t="s">
        <v>25</v>
      </c>
      <c r="AE5" s="10">
        <v>1.5</v>
      </c>
      <c r="AF5" s="11" t="s">
        <v>26</v>
      </c>
      <c r="AG5" s="9" t="s">
        <v>25</v>
      </c>
      <c r="AH5" s="10">
        <v>1.5</v>
      </c>
      <c r="AI5" s="12" t="s">
        <v>26</v>
      </c>
      <c r="AJ5" s="9" t="s">
        <v>25</v>
      </c>
      <c r="AK5" s="10">
        <v>1.5</v>
      </c>
      <c r="AL5" s="11" t="s">
        <v>26</v>
      </c>
      <c r="AM5" s="9" t="s">
        <v>25</v>
      </c>
      <c r="AN5" s="10">
        <v>1.5</v>
      </c>
      <c r="AO5" s="12" t="s">
        <v>26</v>
      </c>
      <c r="AP5" s="9" t="s">
        <v>25</v>
      </c>
      <c r="AQ5" s="10">
        <v>1.5</v>
      </c>
      <c r="AR5" s="11" t="s">
        <v>26</v>
      </c>
      <c r="AS5" s="9" t="s">
        <v>25</v>
      </c>
      <c r="AT5" s="10">
        <v>1.5</v>
      </c>
      <c r="AU5" s="12" t="s">
        <v>26</v>
      </c>
      <c r="AV5" s="9" t="s">
        <v>25</v>
      </c>
      <c r="AW5" s="10">
        <v>1.5</v>
      </c>
      <c r="AX5" s="11" t="s">
        <v>26</v>
      </c>
      <c r="AY5" s="9" t="s">
        <v>25</v>
      </c>
      <c r="AZ5" s="10">
        <v>1.5</v>
      </c>
      <c r="BA5" s="12" t="s">
        <v>26</v>
      </c>
      <c r="BB5" s="9" t="s">
        <v>25</v>
      </c>
      <c r="BC5" s="10">
        <v>1.5</v>
      </c>
      <c r="BD5" s="11" t="s">
        <v>26</v>
      </c>
      <c r="BE5" s="9" t="s">
        <v>25</v>
      </c>
      <c r="BF5" s="10">
        <v>1.5</v>
      </c>
      <c r="BG5" s="12" t="s">
        <v>26</v>
      </c>
      <c r="BH5" s="9" t="s">
        <v>25</v>
      </c>
      <c r="BI5" s="10">
        <v>1.5</v>
      </c>
      <c r="BJ5" s="11" t="s">
        <v>26</v>
      </c>
      <c r="BK5" s="9" t="s">
        <v>25</v>
      </c>
      <c r="BL5" s="10">
        <v>1.5</v>
      </c>
      <c r="BM5" s="12" t="s">
        <v>26</v>
      </c>
      <c r="BN5" s="9" t="s">
        <v>25</v>
      </c>
      <c r="BO5" s="10">
        <v>1.5</v>
      </c>
      <c r="BP5" s="11" t="s">
        <v>26</v>
      </c>
      <c r="BQ5" s="9" t="s">
        <v>25</v>
      </c>
      <c r="BR5" s="10">
        <v>1.5</v>
      </c>
      <c r="BS5" s="12" t="s">
        <v>26</v>
      </c>
      <c r="BT5" s="9" t="s">
        <v>25</v>
      </c>
      <c r="BU5" s="10">
        <v>1.5</v>
      </c>
      <c r="BV5" s="11" t="s">
        <v>26</v>
      </c>
      <c r="BW5" s="9" t="s">
        <v>25</v>
      </c>
      <c r="BX5" s="10">
        <v>1.5</v>
      </c>
      <c r="BY5" s="11" t="s">
        <v>26</v>
      </c>
      <c r="BZ5" s="13" t="s">
        <v>25</v>
      </c>
      <c r="CA5" s="10">
        <v>1.5</v>
      </c>
      <c r="CB5" s="11" t="s">
        <v>26</v>
      </c>
    </row>
    <row r="6" spans="3:82" ht="14.25" thickTop="1">
      <c r="C6" s="4" t="s">
        <v>34</v>
      </c>
      <c r="D6" s="4" t="s">
        <v>35</v>
      </c>
      <c r="E6" s="41"/>
      <c r="F6" s="41"/>
      <c r="G6" s="52"/>
      <c r="H6" s="48">
        <v>64</v>
      </c>
      <c r="I6" s="47">
        <f>IF(SUM(M6:P6)&gt;0,SUM(M6:P6),"")</f>
      </c>
      <c r="J6" s="45"/>
      <c r="K6" s="46">
        <f>SUM(H6:J6)</f>
        <v>64</v>
      </c>
      <c r="L6" s="43"/>
      <c r="M6" s="45">
        <v>0</v>
      </c>
      <c r="N6" s="45"/>
      <c r="O6" s="45"/>
      <c r="P6" s="45"/>
      <c r="Q6" s="8"/>
      <c r="R6" s="15">
        <f aca="true" t="shared" si="0" ref="R6:T8">IF(E6=$R$3,$H6,"")</f>
      </c>
      <c r="S6" s="16">
        <f t="shared" si="0"/>
      </c>
      <c r="T6" s="17">
        <f t="shared" si="0"/>
      </c>
      <c r="U6" s="15">
        <f aca="true" t="shared" si="1" ref="U6:W8">IF(E6=$U$3,$H6,"")</f>
      </c>
      <c r="V6" s="16">
        <f t="shared" si="1"/>
      </c>
      <c r="W6" s="18">
        <f t="shared" si="1"/>
      </c>
      <c r="X6" s="15">
        <f aca="true" t="shared" si="2" ref="X6:Z8">IF(E6=$X$3,$H6,"")</f>
      </c>
      <c r="Y6" s="16">
        <f t="shared" si="2"/>
      </c>
      <c r="Z6" s="17">
        <f t="shared" si="2"/>
      </c>
      <c r="AA6" s="15">
        <f aca="true" t="shared" si="3" ref="AA6:AC8">IF(E6=$AA$3,$H6,"")</f>
      </c>
      <c r="AB6" s="16">
        <f t="shared" si="3"/>
      </c>
      <c r="AC6" s="18">
        <f t="shared" si="3"/>
      </c>
      <c r="AD6" s="15">
        <f aca="true" t="shared" si="4" ref="AD6:AF8">IF(E6=$AD$3,$H6,"")</f>
      </c>
      <c r="AE6" s="16">
        <f t="shared" si="4"/>
      </c>
      <c r="AF6" s="17">
        <f t="shared" si="4"/>
      </c>
      <c r="AG6" s="15">
        <f aca="true" t="shared" si="5" ref="AG6:AI8">IF(E6=$AG$3,$H6,"")</f>
      </c>
      <c r="AH6" s="16">
        <f t="shared" si="5"/>
      </c>
      <c r="AI6" s="18">
        <f t="shared" si="5"/>
      </c>
      <c r="AJ6" s="15">
        <f aca="true" t="shared" si="6" ref="AJ6:AL8">IF(E6=$AJ$3,$H6,"")</f>
      </c>
      <c r="AK6" s="16">
        <f t="shared" si="6"/>
      </c>
      <c r="AL6" s="17">
        <f t="shared" si="6"/>
      </c>
      <c r="AM6" s="15">
        <f aca="true" t="shared" si="7" ref="AM6:AO8">IF(E6=$AM$3,$H6,"")</f>
      </c>
      <c r="AN6" s="16">
        <f t="shared" si="7"/>
      </c>
      <c r="AO6" s="18">
        <f t="shared" si="7"/>
      </c>
      <c r="AP6" s="15">
        <f aca="true" t="shared" si="8" ref="AP6:AR8">IF(E6=$AP$3,$H6,"")</f>
      </c>
      <c r="AQ6" s="16">
        <f t="shared" si="8"/>
      </c>
      <c r="AR6" s="17">
        <f t="shared" si="8"/>
      </c>
      <c r="AS6" s="15">
        <f aca="true" t="shared" si="9" ref="AS6:AU8">IF(E6=$AS$3,$H6,"")</f>
      </c>
      <c r="AT6" s="16">
        <f t="shared" si="9"/>
      </c>
      <c r="AU6" s="18">
        <f t="shared" si="9"/>
      </c>
      <c r="AV6" s="15">
        <f aca="true" t="shared" si="10" ref="AV6:AX8">IF(E6=$AV$3,$H6,"")</f>
      </c>
      <c r="AW6" s="16">
        <f t="shared" si="10"/>
      </c>
      <c r="AX6" s="17">
        <f t="shared" si="10"/>
      </c>
      <c r="AY6" s="15">
        <f aca="true" t="shared" si="11" ref="AY6:BA8">IF(E6=$AY$3,$H6,"")</f>
      </c>
      <c r="AZ6" s="16">
        <f t="shared" si="11"/>
      </c>
      <c r="BA6" s="18">
        <f t="shared" si="11"/>
      </c>
      <c r="BB6" s="15">
        <f aca="true" t="shared" si="12" ref="BB6:BD8">IF(E6=$BB$3,$H6,"")</f>
      </c>
      <c r="BC6" s="16">
        <f t="shared" si="12"/>
      </c>
      <c r="BD6" s="17">
        <f t="shared" si="12"/>
      </c>
      <c r="BE6" s="15">
        <f aca="true" t="shared" si="13" ref="BE6:BG8">IF(E6=$BE$3,$H6,"")</f>
      </c>
      <c r="BF6" s="16">
        <f t="shared" si="13"/>
      </c>
      <c r="BG6" s="18">
        <f t="shared" si="13"/>
      </c>
      <c r="BH6" s="15">
        <f aca="true" t="shared" si="14" ref="BH6:BJ8">IF(E6=$BH$3,$H6,"")</f>
      </c>
      <c r="BI6" s="16">
        <f t="shared" si="14"/>
      </c>
      <c r="BJ6" s="17">
        <f t="shared" si="14"/>
      </c>
      <c r="BK6" s="15">
        <f aca="true" t="shared" si="15" ref="BK6:BM8">IF(E6=$BK$3,$H6,"")</f>
      </c>
      <c r="BL6" s="16">
        <f t="shared" si="15"/>
      </c>
      <c r="BM6" s="18">
        <f t="shared" si="15"/>
      </c>
      <c r="BN6" s="15">
        <f aca="true" t="shared" si="16" ref="BN6:BP8">IF(E6=$BN$3,$H6,"")</f>
      </c>
      <c r="BO6" s="16">
        <f t="shared" si="16"/>
      </c>
      <c r="BP6" s="17">
        <f t="shared" si="16"/>
      </c>
      <c r="BQ6" s="15">
        <f aca="true" t="shared" si="17" ref="BQ6:BS8">IF(E6=$BQ$3,$H6,"")</f>
      </c>
      <c r="BR6" s="16">
        <f t="shared" si="17"/>
      </c>
      <c r="BS6" s="18">
        <f t="shared" si="17"/>
      </c>
      <c r="BT6" s="15">
        <f aca="true" t="shared" si="18" ref="BT6:BV8">IF(E6=$BT$3,$H6,"")</f>
      </c>
      <c r="BU6" s="16">
        <f t="shared" si="18"/>
      </c>
      <c r="BV6" s="17">
        <f t="shared" si="18"/>
      </c>
      <c r="BW6" s="15">
        <f aca="true" t="shared" si="19" ref="BW6:BY8">IF(E6=$BW$3,$H6,"")</f>
      </c>
      <c r="BX6" s="16">
        <f t="shared" si="19"/>
      </c>
      <c r="BY6" s="17">
        <f t="shared" si="19"/>
      </c>
      <c r="BZ6" s="19">
        <f aca="true" t="shared" si="20" ref="BZ6:CB8">IF(E6=$BZ$3,$H6,"")</f>
      </c>
      <c r="CA6" s="16">
        <f t="shared" si="20"/>
      </c>
      <c r="CB6" s="17">
        <f t="shared" si="20"/>
      </c>
      <c r="CC6" s="4" t="s">
        <v>34</v>
      </c>
      <c r="CD6" s="4" t="s">
        <v>35</v>
      </c>
    </row>
    <row r="7" spans="3:82" ht="13.5">
      <c r="C7" s="54" t="s">
        <v>195</v>
      </c>
      <c r="D7" s="54" t="s">
        <v>196</v>
      </c>
      <c r="E7" s="55"/>
      <c r="F7" s="55"/>
      <c r="G7" s="56"/>
      <c r="H7" s="57">
        <v>5</v>
      </c>
      <c r="I7" s="58">
        <f aca="true" t="shared" si="21" ref="I7:I45">IF(SUM(M7:P7)&gt;0,SUM(M7:P7),"")</f>
      </c>
      <c r="J7" s="59"/>
      <c r="K7" s="60">
        <f aca="true" t="shared" si="22" ref="K7:K45">SUM(H7:J7)</f>
        <v>5</v>
      </c>
      <c r="L7" s="43"/>
      <c r="M7" s="59">
        <v>0</v>
      </c>
      <c r="N7" s="59"/>
      <c r="O7" s="59"/>
      <c r="P7" s="59"/>
      <c r="Q7" s="8"/>
      <c r="R7" s="61">
        <f t="shared" si="0"/>
      </c>
      <c r="S7" s="62">
        <f t="shared" si="0"/>
      </c>
      <c r="T7" s="63">
        <f t="shared" si="0"/>
      </c>
      <c r="U7" s="61">
        <f t="shared" si="1"/>
      </c>
      <c r="V7" s="62">
        <f t="shared" si="1"/>
      </c>
      <c r="W7" s="64">
        <f t="shared" si="1"/>
      </c>
      <c r="X7" s="61">
        <f t="shared" si="2"/>
      </c>
      <c r="Y7" s="62">
        <f t="shared" si="2"/>
      </c>
      <c r="Z7" s="63">
        <f t="shared" si="2"/>
      </c>
      <c r="AA7" s="61">
        <f t="shared" si="3"/>
      </c>
      <c r="AB7" s="62">
        <f t="shared" si="3"/>
      </c>
      <c r="AC7" s="64">
        <f t="shared" si="3"/>
      </c>
      <c r="AD7" s="61">
        <f t="shared" si="4"/>
      </c>
      <c r="AE7" s="62">
        <f t="shared" si="4"/>
      </c>
      <c r="AF7" s="63">
        <f t="shared" si="4"/>
      </c>
      <c r="AG7" s="61">
        <f t="shared" si="5"/>
      </c>
      <c r="AH7" s="62">
        <f t="shared" si="5"/>
      </c>
      <c r="AI7" s="64">
        <f t="shared" si="5"/>
      </c>
      <c r="AJ7" s="61">
        <f t="shared" si="6"/>
      </c>
      <c r="AK7" s="62">
        <f t="shared" si="6"/>
      </c>
      <c r="AL7" s="63">
        <f t="shared" si="6"/>
      </c>
      <c r="AM7" s="61">
        <f t="shared" si="7"/>
      </c>
      <c r="AN7" s="62">
        <f t="shared" si="7"/>
      </c>
      <c r="AO7" s="64">
        <f t="shared" si="7"/>
      </c>
      <c r="AP7" s="61">
        <f t="shared" si="8"/>
      </c>
      <c r="AQ7" s="62">
        <f t="shared" si="8"/>
      </c>
      <c r="AR7" s="63">
        <f t="shared" si="8"/>
      </c>
      <c r="AS7" s="61">
        <f t="shared" si="9"/>
      </c>
      <c r="AT7" s="62">
        <f t="shared" si="9"/>
      </c>
      <c r="AU7" s="64">
        <f t="shared" si="9"/>
      </c>
      <c r="AV7" s="61">
        <f t="shared" si="10"/>
      </c>
      <c r="AW7" s="62">
        <f t="shared" si="10"/>
      </c>
      <c r="AX7" s="63">
        <f t="shared" si="10"/>
      </c>
      <c r="AY7" s="61">
        <f t="shared" si="11"/>
      </c>
      <c r="AZ7" s="62">
        <f t="shared" si="11"/>
      </c>
      <c r="BA7" s="64">
        <f t="shared" si="11"/>
      </c>
      <c r="BB7" s="61">
        <f t="shared" si="12"/>
      </c>
      <c r="BC7" s="62">
        <f t="shared" si="12"/>
      </c>
      <c r="BD7" s="63">
        <f t="shared" si="12"/>
      </c>
      <c r="BE7" s="61">
        <f t="shared" si="13"/>
      </c>
      <c r="BF7" s="62">
        <f t="shared" si="13"/>
      </c>
      <c r="BG7" s="64">
        <f t="shared" si="13"/>
      </c>
      <c r="BH7" s="61">
        <f t="shared" si="14"/>
      </c>
      <c r="BI7" s="62">
        <f t="shared" si="14"/>
      </c>
      <c r="BJ7" s="63">
        <f t="shared" si="14"/>
      </c>
      <c r="BK7" s="61">
        <f t="shared" si="15"/>
      </c>
      <c r="BL7" s="62">
        <f t="shared" si="15"/>
      </c>
      <c r="BM7" s="64">
        <f t="shared" si="15"/>
      </c>
      <c r="BN7" s="61">
        <f t="shared" si="16"/>
      </c>
      <c r="BO7" s="62">
        <f t="shared" si="16"/>
      </c>
      <c r="BP7" s="63">
        <f t="shared" si="16"/>
      </c>
      <c r="BQ7" s="61">
        <f t="shared" si="17"/>
      </c>
      <c r="BR7" s="62">
        <f t="shared" si="17"/>
      </c>
      <c r="BS7" s="64">
        <f t="shared" si="17"/>
      </c>
      <c r="BT7" s="61">
        <f t="shared" si="18"/>
      </c>
      <c r="BU7" s="62">
        <f t="shared" si="18"/>
      </c>
      <c r="BV7" s="63">
        <f t="shared" si="18"/>
      </c>
      <c r="BW7" s="61">
        <f t="shared" si="19"/>
      </c>
      <c r="BX7" s="62">
        <f t="shared" si="19"/>
      </c>
      <c r="BY7" s="63">
        <f t="shared" si="19"/>
      </c>
      <c r="BZ7" s="65">
        <f t="shared" si="20"/>
      </c>
      <c r="CA7" s="62">
        <f t="shared" si="20"/>
      </c>
      <c r="CB7" s="63">
        <f t="shared" si="20"/>
      </c>
      <c r="CC7" s="54" t="s">
        <v>195</v>
      </c>
      <c r="CD7" s="54" t="s">
        <v>196</v>
      </c>
    </row>
    <row r="8" spans="3:82" ht="13.5">
      <c r="C8" s="4" t="s">
        <v>99</v>
      </c>
      <c r="D8" s="4" t="s">
        <v>100</v>
      </c>
      <c r="E8" s="42"/>
      <c r="F8" s="42"/>
      <c r="G8" s="53"/>
      <c r="H8" s="45">
        <v>82</v>
      </c>
      <c r="I8" s="47">
        <f t="shared" si="21"/>
        <v>1</v>
      </c>
      <c r="J8" s="45"/>
      <c r="K8" s="46">
        <f t="shared" si="22"/>
        <v>83</v>
      </c>
      <c r="L8" s="43"/>
      <c r="M8" s="45">
        <v>1</v>
      </c>
      <c r="N8" s="45">
        <v>0</v>
      </c>
      <c r="O8" s="45"/>
      <c r="P8" s="45"/>
      <c r="Q8" s="8"/>
      <c r="R8" s="20">
        <f t="shared" si="0"/>
      </c>
      <c r="S8" s="21">
        <f t="shared" si="0"/>
      </c>
      <c r="T8" s="22">
        <f t="shared" si="0"/>
      </c>
      <c r="U8" s="20">
        <f t="shared" si="1"/>
      </c>
      <c r="V8" s="21">
        <f t="shared" si="1"/>
      </c>
      <c r="W8" s="23">
        <f t="shared" si="1"/>
      </c>
      <c r="X8" s="20">
        <f t="shared" si="2"/>
      </c>
      <c r="Y8" s="21">
        <f t="shared" si="2"/>
      </c>
      <c r="Z8" s="22">
        <f t="shared" si="2"/>
      </c>
      <c r="AA8" s="20">
        <f t="shared" si="3"/>
      </c>
      <c r="AB8" s="21">
        <f t="shared" si="3"/>
      </c>
      <c r="AC8" s="23">
        <f t="shared" si="3"/>
      </c>
      <c r="AD8" s="20">
        <f t="shared" si="4"/>
      </c>
      <c r="AE8" s="21">
        <f t="shared" si="4"/>
      </c>
      <c r="AF8" s="22">
        <f t="shared" si="4"/>
      </c>
      <c r="AG8" s="20">
        <f t="shared" si="5"/>
      </c>
      <c r="AH8" s="21">
        <f t="shared" si="5"/>
      </c>
      <c r="AI8" s="23">
        <f t="shared" si="5"/>
      </c>
      <c r="AJ8" s="20">
        <f t="shared" si="6"/>
      </c>
      <c r="AK8" s="21">
        <f t="shared" si="6"/>
      </c>
      <c r="AL8" s="22">
        <f t="shared" si="6"/>
      </c>
      <c r="AM8" s="20">
        <f t="shared" si="7"/>
      </c>
      <c r="AN8" s="21">
        <f t="shared" si="7"/>
      </c>
      <c r="AO8" s="23">
        <f t="shared" si="7"/>
      </c>
      <c r="AP8" s="20">
        <f t="shared" si="8"/>
      </c>
      <c r="AQ8" s="21">
        <f t="shared" si="8"/>
      </c>
      <c r="AR8" s="22">
        <f t="shared" si="8"/>
      </c>
      <c r="AS8" s="20">
        <f t="shared" si="9"/>
      </c>
      <c r="AT8" s="21">
        <f t="shared" si="9"/>
      </c>
      <c r="AU8" s="23">
        <f t="shared" si="9"/>
      </c>
      <c r="AV8" s="20">
        <f t="shared" si="10"/>
      </c>
      <c r="AW8" s="21">
        <f t="shared" si="10"/>
      </c>
      <c r="AX8" s="22">
        <f t="shared" si="10"/>
      </c>
      <c r="AY8" s="20">
        <f t="shared" si="11"/>
      </c>
      <c r="AZ8" s="21">
        <f t="shared" si="11"/>
      </c>
      <c r="BA8" s="23">
        <f t="shared" si="11"/>
      </c>
      <c r="BB8" s="20">
        <f t="shared" si="12"/>
      </c>
      <c r="BC8" s="21">
        <f t="shared" si="12"/>
      </c>
      <c r="BD8" s="22">
        <f t="shared" si="12"/>
      </c>
      <c r="BE8" s="20">
        <f t="shared" si="13"/>
      </c>
      <c r="BF8" s="21">
        <f t="shared" si="13"/>
      </c>
      <c r="BG8" s="23">
        <f t="shared" si="13"/>
      </c>
      <c r="BH8" s="20">
        <f t="shared" si="14"/>
      </c>
      <c r="BI8" s="21">
        <f t="shared" si="14"/>
      </c>
      <c r="BJ8" s="22">
        <f t="shared" si="14"/>
      </c>
      <c r="BK8" s="20">
        <f t="shared" si="15"/>
      </c>
      <c r="BL8" s="21">
        <f t="shared" si="15"/>
      </c>
      <c r="BM8" s="23">
        <f t="shared" si="15"/>
      </c>
      <c r="BN8" s="20">
        <f t="shared" si="16"/>
      </c>
      <c r="BO8" s="21">
        <f t="shared" si="16"/>
      </c>
      <c r="BP8" s="22">
        <f t="shared" si="16"/>
      </c>
      <c r="BQ8" s="20">
        <f t="shared" si="17"/>
      </c>
      <c r="BR8" s="21">
        <f t="shared" si="17"/>
      </c>
      <c r="BS8" s="23">
        <f t="shared" si="17"/>
      </c>
      <c r="BT8" s="20">
        <f t="shared" si="18"/>
      </c>
      <c r="BU8" s="21">
        <f t="shared" si="18"/>
      </c>
      <c r="BV8" s="22">
        <f t="shared" si="18"/>
      </c>
      <c r="BW8" s="20">
        <f t="shared" si="19"/>
      </c>
      <c r="BX8" s="21">
        <f t="shared" si="19"/>
      </c>
      <c r="BY8" s="22">
        <f t="shared" si="19"/>
      </c>
      <c r="BZ8" s="24">
        <f t="shared" si="20"/>
      </c>
      <c r="CA8" s="21">
        <f t="shared" si="20"/>
      </c>
      <c r="CB8" s="22">
        <f t="shared" si="20"/>
      </c>
      <c r="CC8" s="4" t="s">
        <v>99</v>
      </c>
      <c r="CD8" s="4" t="s">
        <v>100</v>
      </c>
    </row>
    <row r="9" spans="3:82" ht="13.5">
      <c r="C9" s="54" t="s">
        <v>36</v>
      </c>
      <c r="D9" s="54" t="s">
        <v>37</v>
      </c>
      <c r="E9" s="66">
        <v>100</v>
      </c>
      <c r="F9" s="66"/>
      <c r="G9" s="67"/>
      <c r="H9" s="59">
        <v>60</v>
      </c>
      <c r="I9" s="58">
        <f t="shared" si="21"/>
        <v>3</v>
      </c>
      <c r="J9" s="59"/>
      <c r="K9" s="60">
        <f t="shared" si="22"/>
        <v>63</v>
      </c>
      <c r="L9" s="43"/>
      <c r="M9" s="59">
        <v>1</v>
      </c>
      <c r="N9" s="59">
        <v>1</v>
      </c>
      <c r="O9" s="59">
        <v>1</v>
      </c>
      <c r="P9" s="59"/>
      <c r="Q9" s="8"/>
      <c r="R9" s="61">
        <f aca="true" t="shared" si="23" ref="R9:R46">IF(E9=$R$3,$H9,"")</f>
      </c>
      <c r="S9" s="62">
        <f aca="true" t="shared" si="24" ref="S9:S46">IF(F9=$R$3,$H9,"")</f>
      </c>
      <c r="T9" s="63">
        <f aca="true" t="shared" si="25" ref="T9:T46">IF(G9=$R$3,$H9,"")</f>
      </c>
      <c r="U9" s="61">
        <f aca="true" t="shared" si="26" ref="U9:U46">IF(E9=$U$3,$H9,"")</f>
      </c>
      <c r="V9" s="62">
        <f aca="true" t="shared" si="27" ref="V9:V46">IF(F9=$U$3,$H9,"")</f>
      </c>
      <c r="W9" s="64">
        <f aca="true" t="shared" si="28" ref="W9:W46">IF(G9=$U$3,$H9,"")</f>
      </c>
      <c r="X9" s="61">
        <f aca="true" t="shared" si="29" ref="X9:X46">IF(E9=$X$3,$H9,"")</f>
      </c>
      <c r="Y9" s="62">
        <f aca="true" t="shared" si="30" ref="Y9:Y46">IF(F9=$X$3,$H9,"")</f>
      </c>
      <c r="Z9" s="63">
        <f aca="true" t="shared" si="31" ref="Z9:Z46">IF(G9=$X$3,$H9,"")</f>
      </c>
      <c r="AA9" s="61">
        <f aca="true" t="shared" si="32" ref="AA9:AA46">IF(E9=$AA$3,$H9,"")</f>
      </c>
      <c r="AB9" s="62">
        <f aca="true" t="shared" si="33" ref="AB9:AB46">IF(F9=$AA$3,$H9,"")</f>
      </c>
      <c r="AC9" s="64">
        <f aca="true" t="shared" si="34" ref="AC9:AC46">IF(G9=$AA$3,$H9,"")</f>
      </c>
      <c r="AD9" s="61">
        <f aca="true" t="shared" si="35" ref="AD9:AD46">IF(E9=$AD$3,$H9,"")</f>
      </c>
      <c r="AE9" s="62">
        <f aca="true" t="shared" si="36" ref="AE9:AE46">IF(F9=$AD$3,$H9,"")</f>
      </c>
      <c r="AF9" s="63">
        <f aca="true" t="shared" si="37" ref="AF9:AF46">IF(G9=$AD$3,$H9,"")</f>
      </c>
      <c r="AG9" s="61">
        <f aca="true" t="shared" si="38" ref="AG9:AG46">IF(E9=$AG$3,$H9,"")</f>
      </c>
      <c r="AH9" s="62">
        <f aca="true" t="shared" si="39" ref="AH9:AH46">IF(F9=$AG$3,$H9,"")</f>
      </c>
      <c r="AI9" s="64">
        <f aca="true" t="shared" si="40" ref="AI9:AI46">IF(G9=$AG$3,$H9,"")</f>
      </c>
      <c r="AJ9" s="61">
        <f aca="true" t="shared" si="41" ref="AJ9:AJ46">IF(E9=$AJ$3,$H9,"")</f>
      </c>
      <c r="AK9" s="62">
        <f aca="true" t="shared" si="42" ref="AK9:AK46">IF(F9=$AJ$3,$H9,"")</f>
      </c>
      <c r="AL9" s="63">
        <f aca="true" t="shared" si="43" ref="AL9:AL46">IF(G9=$AJ$3,$H9,"")</f>
      </c>
      <c r="AM9" s="61">
        <f aca="true" t="shared" si="44" ref="AM9:AM46">IF(E9=$AM$3,$H9,"")</f>
      </c>
      <c r="AN9" s="62">
        <f aca="true" t="shared" si="45" ref="AN9:AN46">IF(F9=$AM$3,$H9,"")</f>
      </c>
      <c r="AO9" s="64">
        <f aca="true" t="shared" si="46" ref="AO9:AO46">IF(G9=$AM$3,$H9,"")</f>
      </c>
      <c r="AP9" s="61">
        <f aca="true" t="shared" si="47" ref="AP9:AP46">IF(E9=$AP$3,$H9,"")</f>
      </c>
      <c r="AQ9" s="62">
        <f aca="true" t="shared" si="48" ref="AQ9:AQ46">IF(F9=$AP$3,$H9,"")</f>
      </c>
      <c r="AR9" s="63">
        <f aca="true" t="shared" si="49" ref="AR9:AR46">IF(G9=$AP$3,$H9,"")</f>
      </c>
      <c r="AS9" s="61">
        <f aca="true" t="shared" si="50" ref="AS9:AS46">IF(E9=$AS$3,$H9,"")</f>
      </c>
      <c r="AT9" s="62">
        <f aca="true" t="shared" si="51" ref="AT9:AT46">IF(F9=$AS$3,$H9,"")</f>
      </c>
      <c r="AU9" s="64">
        <f aca="true" t="shared" si="52" ref="AU9:AU46">IF(G9=$AS$3,$H9,"")</f>
      </c>
      <c r="AV9" s="61">
        <f aca="true" t="shared" si="53" ref="AV9:AV46">IF(E9=$AV$3,$H9,"")</f>
      </c>
      <c r="AW9" s="62">
        <f aca="true" t="shared" si="54" ref="AW9:AW46">IF(F9=$AV$3,$H9,"")</f>
      </c>
      <c r="AX9" s="63">
        <f aca="true" t="shared" si="55" ref="AX9:AX46">IF(G9=$AV$3,$H9,"")</f>
      </c>
      <c r="AY9" s="61">
        <f aca="true" t="shared" si="56" ref="AY9:AY46">IF(E9=$AY$3,$H9,"")</f>
      </c>
      <c r="AZ9" s="62">
        <f aca="true" t="shared" si="57" ref="AZ9:AZ46">IF(F9=$AY$3,$H9,"")</f>
      </c>
      <c r="BA9" s="64">
        <f aca="true" t="shared" si="58" ref="BA9:BA46">IF(G9=$AY$3,$H9,"")</f>
      </c>
      <c r="BB9" s="61">
        <f aca="true" t="shared" si="59" ref="BB9:BB46">IF(E9=$BB$3,$H9,"")</f>
      </c>
      <c r="BC9" s="62">
        <f aca="true" t="shared" si="60" ref="BC9:BC46">IF(F9=$BB$3,$H9,"")</f>
      </c>
      <c r="BD9" s="63">
        <f aca="true" t="shared" si="61" ref="BD9:BD46">IF(G9=$BB$3,$H9,"")</f>
      </c>
      <c r="BE9" s="61">
        <f aca="true" t="shared" si="62" ref="BE9:BE46">IF(E9=$BE$3,$H9,"")</f>
      </c>
      <c r="BF9" s="62">
        <f aca="true" t="shared" si="63" ref="BF9:BF46">IF(F9=$BE$3,$H9,"")</f>
      </c>
      <c r="BG9" s="64">
        <f aca="true" t="shared" si="64" ref="BG9:BG46">IF(G9=$BE$3,$H9,"")</f>
      </c>
      <c r="BH9" s="61">
        <f aca="true" t="shared" si="65" ref="BH9:BH46">IF(E9=$BH$3,$H9,"")</f>
      </c>
      <c r="BI9" s="62">
        <f aca="true" t="shared" si="66" ref="BI9:BI46">IF(F9=$BH$3,$H9,"")</f>
      </c>
      <c r="BJ9" s="63">
        <f aca="true" t="shared" si="67" ref="BJ9:BJ46">IF(G9=$BH$3,$H9,"")</f>
      </c>
      <c r="BK9" s="61">
        <f aca="true" t="shared" si="68" ref="BK9:BK46">IF(E9=$BK$3,$H9,"")</f>
      </c>
      <c r="BL9" s="62">
        <f aca="true" t="shared" si="69" ref="BL9:BL46">IF(F9=$BK$3,$H9,"")</f>
      </c>
      <c r="BM9" s="64">
        <f aca="true" t="shared" si="70" ref="BM9:BM46">IF(G9=$BK$3,$H9,"")</f>
      </c>
      <c r="BN9" s="61">
        <f aca="true" t="shared" si="71" ref="BN9:BN46">IF(E9=$BN$3,$H9,"")</f>
      </c>
      <c r="BO9" s="62">
        <f aca="true" t="shared" si="72" ref="BO9:BO46">IF(F9=$BN$3,$H9,"")</f>
      </c>
      <c r="BP9" s="63">
        <f aca="true" t="shared" si="73" ref="BP9:BP46">IF(G9=$BN$3,$H9,"")</f>
      </c>
      <c r="BQ9" s="61">
        <f aca="true" t="shared" si="74" ref="BQ9:BQ46">IF(E9=$BQ$3,$H9,"")</f>
      </c>
      <c r="BR9" s="62">
        <f aca="true" t="shared" si="75" ref="BR9:BR46">IF(F9=$BQ$3,$H9,"")</f>
      </c>
      <c r="BS9" s="64">
        <f aca="true" t="shared" si="76" ref="BS9:BS46">IF(G9=$BQ$3,$H9,"")</f>
      </c>
      <c r="BT9" s="61">
        <f aca="true" t="shared" si="77" ref="BT9:BT46">IF(E9=$BT$3,$H9,"")</f>
      </c>
      <c r="BU9" s="62">
        <f aca="true" t="shared" si="78" ref="BU9:BU46">IF(F9=$BT$3,$H9,"")</f>
      </c>
      <c r="BV9" s="63">
        <f aca="true" t="shared" si="79" ref="BV9:BV46">IF(G9=$BT$3,$H9,"")</f>
      </c>
      <c r="BW9" s="61">
        <f aca="true" t="shared" si="80" ref="BW9:BW46">IF(E9=$BW$3,$H9,"")</f>
      </c>
      <c r="BX9" s="62">
        <f aca="true" t="shared" si="81" ref="BX9:BX46">IF(F9=$BW$3,$H9,"")</f>
      </c>
      <c r="BY9" s="63">
        <f aca="true" t="shared" si="82" ref="BY9:BY46">IF(G9=$BW$3,$H9,"")</f>
      </c>
      <c r="BZ9" s="65">
        <f aca="true" t="shared" si="83" ref="BZ9:BZ46">IF(E9=$BZ$3,$H9,"")</f>
        <v>60</v>
      </c>
      <c r="CA9" s="62">
        <f aca="true" t="shared" si="84" ref="CA9:CA46">IF(F9=$BZ$3,$H9,"")</f>
      </c>
      <c r="CB9" s="63">
        <f aca="true" t="shared" si="85" ref="CB9:CB46">IF(G9=$BZ$3,$H9,"")</f>
      </c>
      <c r="CC9" s="54" t="s">
        <v>36</v>
      </c>
      <c r="CD9" s="54" t="s">
        <v>37</v>
      </c>
    </row>
    <row r="10" spans="3:82" ht="13.5">
      <c r="C10" s="4"/>
      <c r="D10" s="4" t="s">
        <v>38</v>
      </c>
      <c r="E10" s="42"/>
      <c r="F10" s="42"/>
      <c r="G10" s="53"/>
      <c r="H10" s="45">
        <v>6</v>
      </c>
      <c r="I10" s="47">
        <f t="shared" si="21"/>
      </c>
      <c r="J10" s="45"/>
      <c r="K10" s="46">
        <f t="shared" si="22"/>
        <v>6</v>
      </c>
      <c r="L10" s="43"/>
      <c r="M10" s="45">
        <v>0</v>
      </c>
      <c r="N10" s="45"/>
      <c r="O10" s="45"/>
      <c r="P10" s="45"/>
      <c r="Q10" s="8"/>
      <c r="R10" s="20">
        <f t="shared" si="23"/>
      </c>
      <c r="S10" s="21">
        <f t="shared" si="24"/>
      </c>
      <c r="T10" s="22">
        <f t="shared" si="25"/>
      </c>
      <c r="U10" s="20">
        <f t="shared" si="26"/>
      </c>
      <c r="V10" s="21">
        <f t="shared" si="27"/>
      </c>
      <c r="W10" s="23">
        <f t="shared" si="28"/>
      </c>
      <c r="X10" s="20">
        <f t="shared" si="29"/>
      </c>
      <c r="Y10" s="21">
        <f t="shared" si="30"/>
      </c>
      <c r="Z10" s="22">
        <f t="shared" si="31"/>
      </c>
      <c r="AA10" s="20">
        <f t="shared" si="32"/>
      </c>
      <c r="AB10" s="21">
        <f t="shared" si="33"/>
      </c>
      <c r="AC10" s="23">
        <f t="shared" si="34"/>
      </c>
      <c r="AD10" s="20">
        <f t="shared" si="35"/>
      </c>
      <c r="AE10" s="21">
        <f t="shared" si="36"/>
      </c>
      <c r="AF10" s="22">
        <f t="shared" si="37"/>
      </c>
      <c r="AG10" s="20">
        <f t="shared" si="38"/>
      </c>
      <c r="AH10" s="21">
        <f t="shared" si="39"/>
      </c>
      <c r="AI10" s="23">
        <f t="shared" si="40"/>
      </c>
      <c r="AJ10" s="20">
        <f t="shared" si="41"/>
      </c>
      <c r="AK10" s="21">
        <f t="shared" si="42"/>
      </c>
      <c r="AL10" s="22">
        <f t="shared" si="43"/>
      </c>
      <c r="AM10" s="20">
        <f t="shared" si="44"/>
      </c>
      <c r="AN10" s="21">
        <f t="shared" si="45"/>
      </c>
      <c r="AO10" s="23">
        <f t="shared" si="46"/>
      </c>
      <c r="AP10" s="20">
        <f t="shared" si="47"/>
      </c>
      <c r="AQ10" s="21">
        <f t="shared" si="48"/>
      </c>
      <c r="AR10" s="22">
        <f t="shared" si="49"/>
      </c>
      <c r="AS10" s="20">
        <f t="shared" si="50"/>
      </c>
      <c r="AT10" s="21">
        <f t="shared" si="51"/>
      </c>
      <c r="AU10" s="23">
        <f t="shared" si="52"/>
      </c>
      <c r="AV10" s="20">
        <f t="shared" si="53"/>
      </c>
      <c r="AW10" s="21">
        <f t="shared" si="54"/>
      </c>
      <c r="AX10" s="22">
        <f t="shared" si="55"/>
      </c>
      <c r="AY10" s="20">
        <f t="shared" si="56"/>
      </c>
      <c r="AZ10" s="21">
        <f t="shared" si="57"/>
      </c>
      <c r="BA10" s="23">
        <f t="shared" si="58"/>
      </c>
      <c r="BB10" s="20">
        <f t="shared" si="59"/>
      </c>
      <c r="BC10" s="21">
        <f t="shared" si="60"/>
      </c>
      <c r="BD10" s="22">
        <f t="shared" si="61"/>
      </c>
      <c r="BE10" s="20">
        <f t="shared" si="62"/>
      </c>
      <c r="BF10" s="21">
        <f t="shared" si="63"/>
      </c>
      <c r="BG10" s="23">
        <f t="shared" si="64"/>
      </c>
      <c r="BH10" s="20">
        <f t="shared" si="65"/>
      </c>
      <c r="BI10" s="21">
        <f t="shared" si="66"/>
      </c>
      <c r="BJ10" s="22">
        <f t="shared" si="67"/>
      </c>
      <c r="BK10" s="20">
        <f t="shared" si="68"/>
      </c>
      <c r="BL10" s="21">
        <f t="shared" si="69"/>
      </c>
      <c r="BM10" s="23">
        <f t="shared" si="70"/>
      </c>
      <c r="BN10" s="20">
        <f t="shared" si="71"/>
      </c>
      <c r="BO10" s="21">
        <f t="shared" si="72"/>
      </c>
      <c r="BP10" s="22">
        <f t="shared" si="73"/>
      </c>
      <c r="BQ10" s="20">
        <f t="shared" si="74"/>
      </c>
      <c r="BR10" s="21">
        <f t="shared" si="75"/>
      </c>
      <c r="BS10" s="23">
        <f t="shared" si="76"/>
      </c>
      <c r="BT10" s="20">
        <f t="shared" si="77"/>
      </c>
      <c r="BU10" s="21">
        <f t="shared" si="78"/>
      </c>
      <c r="BV10" s="22">
        <f t="shared" si="79"/>
      </c>
      <c r="BW10" s="20">
        <f t="shared" si="80"/>
      </c>
      <c r="BX10" s="21">
        <f t="shared" si="81"/>
      </c>
      <c r="BY10" s="22">
        <f t="shared" si="82"/>
      </c>
      <c r="BZ10" s="24">
        <f t="shared" si="83"/>
      </c>
      <c r="CA10" s="21">
        <f t="shared" si="84"/>
      </c>
      <c r="CB10" s="22">
        <f t="shared" si="85"/>
      </c>
      <c r="CC10" s="4"/>
      <c r="CD10" s="4" t="s">
        <v>38</v>
      </c>
    </row>
    <row r="11" spans="3:82" ht="13.5">
      <c r="C11" s="54" t="s">
        <v>39</v>
      </c>
      <c r="D11" s="54" t="s">
        <v>40</v>
      </c>
      <c r="E11" s="66"/>
      <c r="F11" s="66" t="s">
        <v>2</v>
      </c>
      <c r="G11" s="67"/>
      <c r="H11" s="59">
        <v>110</v>
      </c>
      <c r="I11" s="58">
        <f t="shared" si="21"/>
        <v>3</v>
      </c>
      <c r="J11" s="59"/>
      <c r="K11" s="60">
        <f t="shared" si="22"/>
        <v>113</v>
      </c>
      <c r="L11" s="43"/>
      <c r="M11" s="59">
        <v>1</v>
      </c>
      <c r="N11" s="59">
        <v>1</v>
      </c>
      <c r="O11" s="59">
        <v>1</v>
      </c>
      <c r="P11" s="59"/>
      <c r="Q11" s="8"/>
      <c r="R11" s="61">
        <f t="shared" si="23"/>
      </c>
      <c r="S11" s="62">
        <f t="shared" si="24"/>
      </c>
      <c r="T11" s="63">
        <f t="shared" si="25"/>
      </c>
      <c r="U11" s="61">
        <f t="shared" si="26"/>
      </c>
      <c r="V11" s="62">
        <f t="shared" si="27"/>
      </c>
      <c r="W11" s="64">
        <f t="shared" si="28"/>
      </c>
      <c r="X11" s="61">
        <f t="shared" si="29"/>
      </c>
      <c r="Y11" s="62">
        <f t="shared" si="30"/>
      </c>
      <c r="Z11" s="63">
        <f t="shared" si="31"/>
      </c>
      <c r="AA11" s="61">
        <f t="shared" si="32"/>
      </c>
      <c r="AB11" s="62">
        <f t="shared" si="33"/>
      </c>
      <c r="AC11" s="64">
        <f t="shared" si="34"/>
      </c>
      <c r="AD11" s="61">
        <f t="shared" si="35"/>
      </c>
      <c r="AE11" s="62">
        <f t="shared" si="36"/>
      </c>
      <c r="AF11" s="63">
        <f t="shared" si="37"/>
      </c>
      <c r="AG11" s="61">
        <f t="shared" si="38"/>
      </c>
      <c r="AH11" s="62">
        <f t="shared" si="39"/>
      </c>
      <c r="AI11" s="64">
        <f t="shared" si="40"/>
      </c>
      <c r="AJ11" s="61">
        <f t="shared" si="41"/>
      </c>
      <c r="AK11" s="62">
        <f t="shared" si="42"/>
      </c>
      <c r="AL11" s="63">
        <f t="shared" si="43"/>
      </c>
      <c r="AM11" s="61">
        <f t="shared" si="44"/>
      </c>
      <c r="AN11" s="62">
        <f t="shared" si="45"/>
      </c>
      <c r="AO11" s="64">
        <f t="shared" si="46"/>
      </c>
      <c r="AP11" s="61">
        <f t="shared" si="47"/>
      </c>
      <c r="AQ11" s="62">
        <f t="shared" si="48"/>
      </c>
      <c r="AR11" s="63">
        <f t="shared" si="49"/>
      </c>
      <c r="AS11" s="61">
        <f t="shared" si="50"/>
      </c>
      <c r="AT11" s="62">
        <f t="shared" si="51"/>
      </c>
      <c r="AU11" s="64">
        <f t="shared" si="52"/>
      </c>
      <c r="AV11" s="61">
        <f t="shared" si="53"/>
      </c>
      <c r="AW11" s="62">
        <f t="shared" si="54"/>
      </c>
      <c r="AX11" s="63">
        <f t="shared" si="55"/>
      </c>
      <c r="AY11" s="61">
        <f t="shared" si="56"/>
      </c>
      <c r="AZ11" s="62">
        <f t="shared" si="57"/>
      </c>
      <c r="BA11" s="64">
        <f t="shared" si="58"/>
      </c>
      <c r="BB11" s="61">
        <f t="shared" si="59"/>
      </c>
      <c r="BC11" s="62">
        <f t="shared" si="60"/>
        <v>110</v>
      </c>
      <c r="BD11" s="63">
        <f t="shared" si="61"/>
      </c>
      <c r="BE11" s="61">
        <f t="shared" si="62"/>
      </c>
      <c r="BF11" s="62">
        <f t="shared" si="63"/>
      </c>
      <c r="BG11" s="64">
        <f t="shared" si="64"/>
      </c>
      <c r="BH11" s="61">
        <f t="shared" si="65"/>
      </c>
      <c r="BI11" s="62">
        <f t="shared" si="66"/>
      </c>
      <c r="BJ11" s="63">
        <f t="shared" si="67"/>
      </c>
      <c r="BK11" s="61">
        <f t="shared" si="68"/>
      </c>
      <c r="BL11" s="62">
        <f t="shared" si="69"/>
      </c>
      <c r="BM11" s="64">
        <f t="shared" si="70"/>
      </c>
      <c r="BN11" s="61">
        <f t="shared" si="71"/>
      </c>
      <c r="BO11" s="62">
        <f t="shared" si="72"/>
      </c>
      <c r="BP11" s="63">
        <f t="shared" si="73"/>
      </c>
      <c r="BQ11" s="61">
        <f t="shared" si="74"/>
      </c>
      <c r="BR11" s="62">
        <f t="shared" si="75"/>
      </c>
      <c r="BS11" s="64">
        <f t="shared" si="76"/>
      </c>
      <c r="BT11" s="61">
        <f t="shared" si="77"/>
      </c>
      <c r="BU11" s="62">
        <f t="shared" si="78"/>
      </c>
      <c r="BV11" s="63">
        <f t="shared" si="79"/>
      </c>
      <c r="BW11" s="61">
        <f t="shared" si="80"/>
      </c>
      <c r="BX11" s="62">
        <f t="shared" si="81"/>
      </c>
      <c r="BY11" s="63">
        <f t="shared" si="82"/>
      </c>
      <c r="BZ11" s="65">
        <f t="shared" si="83"/>
      </c>
      <c r="CA11" s="62">
        <f t="shared" si="84"/>
      </c>
      <c r="CB11" s="63">
        <f t="shared" si="85"/>
      </c>
      <c r="CC11" s="54" t="s">
        <v>39</v>
      </c>
      <c r="CD11" s="54" t="s">
        <v>40</v>
      </c>
    </row>
    <row r="12" spans="3:82" ht="13.5">
      <c r="C12" s="4" t="s">
        <v>41</v>
      </c>
      <c r="D12" s="4" t="s">
        <v>42</v>
      </c>
      <c r="E12" s="42">
        <v>100</v>
      </c>
      <c r="F12" s="42"/>
      <c r="G12" s="53"/>
      <c r="H12" s="45">
        <v>87</v>
      </c>
      <c r="I12" s="47">
        <f t="shared" si="21"/>
        <v>3</v>
      </c>
      <c r="J12" s="45"/>
      <c r="K12" s="46">
        <f t="shared" si="22"/>
        <v>90</v>
      </c>
      <c r="L12" s="43"/>
      <c r="M12" s="45">
        <v>1</v>
      </c>
      <c r="N12" s="45">
        <v>1</v>
      </c>
      <c r="O12" s="45">
        <v>1</v>
      </c>
      <c r="P12" s="45"/>
      <c r="Q12" s="8"/>
      <c r="R12" s="20">
        <f t="shared" si="23"/>
      </c>
      <c r="S12" s="21">
        <f t="shared" si="24"/>
      </c>
      <c r="T12" s="22">
        <f t="shared" si="25"/>
      </c>
      <c r="U12" s="20">
        <f t="shared" si="26"/>
      </c>
      <c r="V12" s="21">
        <f t="shared" si="27"/>
      </c>
      <c r="W12" s="23">
        <f t="shared" si="28"/>
      </c>
      <c r="X12" s="20">
        <f t="shared" si="29"/>
      </c>
      <c r="Y12" s="21">
        <f t="shared" si="30"/>
      </c>
      <c r="Z12" s="22">
        <f t="shared" si="31"/>
      </c>
      <c r="AA12" s="20">
        <f t="shared" si="32"/>
      </c>
      <c r="AB12" s="21">
        <f t="shared" si="33"/>
      </c>
      <c r="AC12" s="23">
        <f t="shared" si="34"/>
      </c>
      <c r="AD12" s="20">
        <f t="shared" si="35"/>
      </c>
      <c r="AE12" s="21">
        <f t="shared" si="36"/>
      </c>
      <c r="AF12" s="22">
        <f t="shared" si="37"/>
      </c>
      <c r="AG12" s="20">
        <f t="shared" si="38"/>
      </c>
      <c r="AH12" s="21">
        <f t="shared" si="39"/>
      </c>
      <c r="AI12" s="23">
        <f t="shared" si="40"/>
      </c>
      <c r="AJ12" s="20">
        <f t="shared" si="41"/>
      </c>
      <c r="AK12" s="21">
        <f t="shared" si="42"/>
      </c>
      <c r="AL12" s="22">
        <f t="shared" si="43"/>
      </c>
      <c r="AM12" s="20">
        <f t="shared" si="44"/>
      </c>
      <c r="AN12" s="21">
        <f t="shared" si="45"/>
      </c>
      <c r="AO12" s="23">
        <f t="shared" si="46"/>
      </c>
      <c r="AP12" s="20">
        <f t="shared" si="47"/>
      </c>
      <c r="AQ12" s="21">
        <f t="shared" si="48"/>
      </c>
      <c r="AR12" s="22">
        <f t="shared" si="49"/>
      </c>
      <c r="AS12" s="20">
        <f t="shared" si="50"/>
      </c>
      <c r="AT12" s="21">
        <f t="shared" si="51"/>
      </c>
      <c r="AU12" s="23">
        <f t="shared" si="52"/>
      </c>
      <c r="AV12" s="20">
        <f t="shared" si="53"/>
      </c>
      <c r="AW12" s="21">
        <f t="shared" si="54"/>
      </c>
      <c r="AX12" s="22">
        <f t="shared" si="55"/>
      </c>
      <c r="AY12" s="20">
        <f t="shared" si="56"/>
      </c>
      <c r="AZ12" s="21">
        <f t="shared" si="57"/>
      </c>
      <c r="BA12" s="23">
        <f t="shared" si="58"/>
      </c>
      <c r="BB12" s="20">
        <f t="shared" si="59"/>
      </c>
      <c r="BC12" s="21">
        <f t="shared" si="60"/>
      </c>
      <c r="BD12" s="22">
        <f t="shared" si="61"/>
      </c>
      <c r="BE12" s="20">
        <f t="shared" si="62"/>
      </c>
      <c r="BF12" s="21">
        <f t="shared" si="63"/>
      </c>
      <c r="BG12" s="23">
        <f t="shared" si="64"/>
      </c>
      <c r="BH12" s="20">
        <f t="shared" si="65"/>
      </c>
      <c r="BI12" s="21">
        <f t="shared" si="66"/>
      </c>
      <c r="BJ12" s="22">
        <f t="shared" si="67"/>
      </c>
      <c r="BK12" s="20">
        <f t="shared" si="68"/>
      </c>
      <c r="BL12" s="21">
        <f t="shared" si="69"/>
      </c>
      <c r="BM12" s="23">
        <f t="shared" si="70"/>
      </c>
      <c r="BN12" s="20">
        <f t="shared" si="71"/>
      </c>
      <c r="BO12" s="21">
        <f t="shared" si="72"/>
      </c>
      <c r="BP12" s="22">
        <f t="shared" si="73"/>
      </c>
      <c r="BQ12" s="20">
        <f t="shared" si="74"/>
      </c>
      <c r="BR12" s="21">
        <f t="shared" si="75"/>
      </c>
      <c r="BS12" s="23">
        <f t="shared" si="76"/>
      </c>
      <c r="BT12" s="20">
        <f t="shared" si="77"/>
      </c>
      <c r="BU12" s="21">
        <f t="shared" si="78"/>
      </c>
      <c r="BV12" s="22">
        <f t="shared" si="79"/>
      </c>
      <c r="BW12" s="20">
        <f t="shared" si="80"/>
      </c>
      <c r="BX12" s="21">
        <f t="shared" si="81"/>
      </c>
      <c r="BY12" s="22">
        <f t="shared" si="82"/>
      </c>
      <c r="BZ12" s="24">
        <f t="shared" si="83"/>
        <v>87</v>
      </c>
      <c r="CA12" s="21">
        <f t="shared" si="84"/>
      </c>
      <c r="CB12" s="22">
        <f t="shared" si="85"/>
      </c>
      <c r="CC12" s="4" t="s">
        <v>41</v>
      </c>
      <c r="CD12" s="4" t="s">
        <v>42</v>
      </c>
    </row>
    <row r="13" spans="3:82" ht="13.5">
      <c r="C13" s="54" t="s">
        <v>43</v>
      </c>
      <c r="D13" s="54" t="s">
        <v>44</v>
      </c>
      <c r="E13" s="66"/>
      <c r="F13" s="66"/>
      <c r="G13" s="67"/>
      <c r="H13" s="59">
        <v>84</v>
      </c>
      <c r="I13" s="58">
        <f t="shared" si="21"/>
      </c>
      <c r="J13" s="59"/>
      <c r="K13" s="60">
        <f t="shared" si="22"/>
        <v>84</v>
      </c>
      <c r="L13" s="43"/>
      <c r="M13" s="59">
        <v>0</v>
      </c>
      <c r="N13" s="59"/>
      <c r="O13" s="59"/>
      <c r="P13" s="59"/>
      <c r="Q13" s="8"/>
      <c r="R13" s="61">
        <f t="shared" si="23"/>
      </c>
      <c r="S13" s="62">
        <f t="shared" si="24"/>
      </c>
      <c r="T13" s="63">
        <f t="shared" si="25"/>
      </c>
      <c r="U13" s="61">
        <f t="shared" si="26"/>
      </c>
      <c r="V13" s="62">
        <f t="shared" si="27"/>
      </c>
      <c r="W13" s="64">
        <f t="shared" si="28"/>
      </c>
      <c r="X13" s="61">
        <f t="shared" si="29"/>
      </c>
      <c r="Y13" s="62">
        <f t="shared" si="30"/>
      </c>
      <c r="Z13" s="63">
        <f t="shared" si="31"/>
      </c>
      <c r="AA13" s="61">
        <f t="shared" si="32"/>
      </c>
      <c r="AB13" s="62">
        <f t="shared" si="33"/>
      </c>
      <c r="AC13" s="64">
        <f t="shared" si="34"/>
      </c>
      <c r="AD13" s="61">
        <f t="shared" si="35"/>
      </c>
      <c r="AE13" s="62">
        <f t="shared" si="36"/>
      </c>
      <c r="AF13" s="63">
        <f t="shared" si="37"/>
      </c>
      <c r="AG13" s="61">
        <f t="shared" si="38"/>
      </c>
      <c r="AH13" s="62">
        <f t="shared" si="39"/>
      </c>
      <c r="AI13" s="64">
        <f t="shared" si="40"/>
      </c>
      <c r="AJ13" s="61">
        <f t="shared" si="41"/>
      </c>
      <c r="AK13" s="62">
        <f t="shared" si="42"/>
      </c>
      <c r="AL13" s="63">
        <f t="shared" si="43"/>
      </c>
      <c r="AM13" s="61">
        <f t="shared" si="44"/>
      </c>
      <c r="AN13" s="62">
        <f t="shared" si="45"/>
      </c>
      <c r="AO13" s="64">
        <f t="shared" si="46"/>
      </c>
      <c r="AP13" s="61">
        <f t="shared" si="47"/>
      </c>
      <c r="AQ13" s="62">
        <f t="shared" si="48"/>
      </c>
      <c r="AR13" s="63">
        <f t="shared" si="49"/>
      </c>
      <c r="AS13" s="61">
        <f t="shared" si="50"/>
      </c>
      <c r="AT13" s="62">
        <f t="shared" si="51"/>
      </c>
      <c r="AU13" s="64">
        <f t="shared" si="52"/>
      </c>
      <c r="AV13" s="61">
        <f t="shared" si="53"/>
      </c>
      <c r="AW13" s="62">
        <f t="shared" si="54"/>
      </c>
      <c r="AX13" s="63">
        <f t="shared" si="55"/>
      </c>
      <c r="AY13" s="61">
        <f t="shared" si="56"/>
      </c>
      <c r="AZ13" s="62">
        <f t="shared" si="57"/>
      </c>
      <c r="BA13" s="64">
        <f t="shared" si="58"/>
      </c>
      <c r="BB13" s="61">
        <f t="shared" si="59"/>
      </c>
      <c r="BC13" s="62">
        <f t="shared" si="60"/>
      </c>
      <c r="BD13" s="63">
        <f t="shared" si="61"/>
      </c>
      <c r="BE13" s="61">
        <f t="shared" si="62"/>
      </c>
      <c r="BF13" s="62">
        <f t="shared" si="63"/>
      </c>
      <c r="BG13" s="64">
        <f t="shared" si="64"/>
      </c>
      <c r="BH13" s="61">
        <f t="shared" si="65"/>
      </c>
      <c r="BI13" s="62">
        <f t="shared" si="66"/>
      </c>
      <c r="BJ13" s="63">
        <f t="shared" si="67"/>
      </c>
      <c r="BK13" s="61">
        <f t="shared" si="68"/>
      </c>
      <c r="BL13" s="62">
        <f t="shared" si="69"/>
      </c>
      <c r="BM13" s="64">
        <f t="shared" si="70"/>
      </c>
      <c r="BN13" s="61">
        <f t="shared" si="71"/>
      </c>
      <c r="BO13" s="62">
        <f t="shared" si="72"/>
      </c>
      <c r="BP13" s="63">
        <f t="shared" si="73"/>
      </c>
      <c r="BQ13" s="61">
        <f t="shared" si="74"/>
      </c>
      <c r="BR13" s="62">
        <f t="shared" si="75"/>
      </c>
      <c r="BS13" s="64">
        <f t="shared" si="76"/>
      </c>
      <c r="BT13" s="61">
        <f t="shared" si="77"/>
      </c>
      <c r="BU13" s="62">
        <f t="shared" si="78"/>
      </c>
      <c r="BV13" s="63">
        <f t="shared" si="79"/>
      </c>
      <c r="BW13" s="61">
        <f t="shared" si="80"/>
      </c>
      <c r="BX13" s="62">
        <f t="shared" si="81"/>
      </c>
      <c r="BY13" s="63">
        <f t="shared" si="82"/>
      </c>
      <c r="BZ13" s="65">
        <f t="shared" si="83"/>
      </c>
      <c r="CA13" s="62">
        <f t="shared" si="84"/>
      </c>
      <c r="CB13" s="63">
        <f t="shared" si="85"/>
      </c>
      <c r="CC13" s="54" t="s">
        <v>43</v>
      </c>
      <c r="CD13" s="54" t="s">
        <v>44</v>
      </c>
    </row>
    <row r="14" spans="3:82" ht="13.5">
      <c r="C14" s="4" t="s">
        <v>45</v>
      </c>
      <c r="D14" s="4" t="s">
        <v>46</v>
      </c>
      <c r="E14" s="42"/>
      <c r="F14" s="42"/>
      <c r="G14" s="53"/>
      <c r="H14" s="45">
        <v>36</v>
      </c>
      <c r="I14" s="47">
        <f t="shared" si="21"/>
        <v>3</v>
      </c>
      <c r="J14" s="45"/>
      <c r="K14" s="46">
        <f t="shared" si="22"/>
        <v>39</v>
      </c>
      <c r="L14" s="43"/>
      <c r="M14" s="45">
        <v>1</v>
      </c>
      <c r="N14" s="45">
        <v>1</v>
      </c>
      <c r="O14" s="45">
        <v>1</v>
      </c>
      <c r="P14" s="45"/>
      <c r="Q14" s="8"/>
      <c r="R14" s="20">
        <f t="shared" si="23"/>
      </c>
      <c r="S14" s="21">
        <f t="shared" si="24"/>
      </c>
      <c r="T14" s="22">
        <f t="shared" si="25"/>
      </c>
      <c r="U14" s="20">
        <f t="shared" si="26"/>
      </c>
      <c r="V14" s="21">
        <f t="shared" si="27"/>
      </c>
      <c r="W14" s="23">
        <f t="shared" si="28"/>
      </c>
      <c r="X14" s="20">
        <f t="shared" si="29"/>
      </c>
      <c r="Y14" s="21">
        <f t="shared" si="30"/>
      </c>
      <c r="Z14" s="22">
        <f t="shared" si="31"/>
      </c>
      <c r="AA14" s="20">
        <f t="shared" si="32"/>
      </c>
      <c r="AB14" s="21">
        <f t="shared" si="33"/>
      </c>
      <c r="AC14" s="23">
        <f t="shared" si="34"/>
      </c>
      <c r="AD14" s="20">
        <f t="shared" si="35"/>
      </c>
      <c r="AE14" s="21">
        <f t="shared" si="36"/>
      </c>
      <c r="AF14" s="22">
        <f t="shared" si="37"/>
      </c>
      <c r="AG14" s="20">
        <f t="shared" si="38"/>
      </c>
      <c r="AH14" s="21">
        <f t="shared" si="39"/>
      </c>
      <c r="AI14" s="23">
        <f t="shared" si="40"/>
      </c>
      <c r="AJ14" s="20">
        <f t="shared" si="41"/>
      </c>
      <c r="AK14" s="21">
        <f t="shared" si="42"/>
      </c>
      <c r="AL14" s="22">
        <f t="shared" si="43"/>
      </c>
      <c r="AM14" s="20">
        <f t="shared" si="44"/>
      </c>
      <c r="AN14" s="21">
        <f t="shared" si="45"/>
      </c>
      <c r="AO14" s="23">
        <f t="shared" si="46"/>
      </c>
      <c r="AP14" s="20">
        <f t="shared" si="47"/>
      </c>
      <c r="AQ14" s="21">
        <f t="shared" si="48"/>
      </c>
      <c r="AR14" s="22">
        <f t="shared" si="49"/>
      </c>
      <c r="AS14" s="20">
        <f t="shared" si="50"/>
      </c>
      <c r="AT14" s="21">
        <f t="shared" si="51"/>
      </c>
      <c r="AU14" s="23">
        <f t="shared" si="52"/>
      </c>
      <c r="AV14" s="20">
        <f t="shared" si="53"/>
      </c>
      <c r="AW14" s="21">
        <f t="shared" si="54"/>
      </c>
      <c r="AX14" s="22">
        <f t="shared" si="55"/>
      </c>
      <c r="AY14" s="20">
        <f t="shared" si="56"/>
      </c>
      <c r="AZ14" s="21">
        <f t="shared" si="57"/>
      </c>
      <c r="BA14" s="23">
        <f t="shared" si="58"/>
      </c>
      <c r="BB14" s="20">
        <f t="shared" si="59"/>
      </c>
      <c r="BC14" s="21">
        <f t="shared" si="60"/>
      </c>
      <c r="BD14" s="22">
        <f t="shared" si="61"/>
      </c>
      <c r="BE14" s="20">
        <f t="shared" si="62"/>
      </c>
      <c r="BF14" s="21">
        <f t="shared" si="63"/>
      </c>
      <c r="BG14" s="23">
        <f t="shared" si="64"/>
      </c>
      <c r="BH14" s="20">
        <f t="shared" si="65"/>
      </c>
      <c r="BI14" s="21">
        <f t="shared" si="66"/>
      </c>
      <c r="BJ14" s="22">
        <f t="shared" si="67"/>
      </c>
      <c r="BK14" s="20">
        <f t="shared" si="68"/>
      </c>
      <c r="BL14" s="21">
        <f t="shared" si="69"/>
      </c>
      <c r="BM14" s="23">
        <f t="shared" si="70"/>
      </c>
      <c r="BN14" s="20">
        <f t="shared" si="71"/>
      </c>
      <c r="BO14" s="21">
        <f t="shared" si="72"/>
      </c>
      <c r="BP14" s="22">
        <f t="shared" si="73"/>
      </c>
      <c r="BQ14" s="20">
        <f t="shared" si="74"/>
      </c>
      <c r="BR14" s="21">
        <f t="shared" si="75"/>
      </c>
      <c r="BS14" s="23">
        <f t="shared" si="76"/>
      </c>
      <c r="BT14" s="20">
        <f t="shared" si="77"/>
      </c>
      <c r="BU14" s="21">
        <f t="shared" si="78"/>
      </c>
      <c r="BV14" s="22">
        <f t="shared" si="79"/>
      </c>
      <c r="BW14" s="20">
        <f t="shared" si="80"/>
      </c>
      <c r="BX14" s="21">
        <f t="shared" si="81"/>
      </c>
      <c r="BY14" s="22">
        <f t="shared" si="82"/>
      </c>
      <c r="BZ14" s="24">
        <f t="shared" si="83"/>
      </c>
      <c r="CA14" s="21">
        <f t="shared" si="84"/>
      </c>
      <c r="CB14" s="22">
        <f t="shared" si="85"/>
      </c>
      <c r="CC14" s="4" t="s">
        <v>45</v>
      </c>
      <c r="CD14" s="4" t="s">
        <v>46</v>
      </c>
    </row>
    <row r="15" spans="3:82" ht="13.5">
      <c r="C15" s="54" t="s">
        <v>47</v>
      </c>
      <c r="D15" s="54" t="s">
        <v>48</v>
      </c>
      <c r="E15" s="66"/>
      <c r="F15" s="66"/>
      <c r="G15" s="67" t="s">
        <v>199</v>
      </c>
      <c r="H15" s="59">
        <v>56</v>
      </c>
      <c r="I15" s="58">
        <f t="shared" si="21"/>
        <v>3</v>
      </c>
      <c r="J15" s="59"/>
      <c r="K15" s="60">
        <f t="shared" si="22"/>
        <v>59</v>
      </c>
      <c r="L15" s="43"/>
      <c r="M15" s="59">
        <v>1</v>
      </c>
      <c r="N15" s="59">
        <v>1</v>
      </c>
      <c r="O15" s="59">
        <v>1</v>
      </c>
      <c r="P15" s="59"/>
      <c r="Q15" s="8"/>
      <c r="R15" s="61">
        <f t="shared" si="23"/>
      </c>
      <c r="S15" s="62">
        <f t="shared" si="24"/>
      </c>
      <c r="T15" s="63">
        <f t="shared" si="25"/>
      </c>
      <c r="U15" s="61">
        <f t="shared" si="26"/>
      </c>
      <c r="V15" s="62">
        <f t="shared" si="27"/>
      </c>
      <c r="W15" s="64">
        <f t="shared" si="28"/>
      </c>
      <c r="X15" s="61">
        <f t="shared" si="29"/>
      </c>
      <c r="Y15" s="62">
        <f t="shared" si="30"/>
      </c>
      <c r="Z15" s="63">
        <f t="shared" si="31"/>
      </c>
      <c r="AA15" s="61">
        <f t="shared" si="32"/>
      </c>
      <c r="AB15" s="62">
        <f t="shared" si="33"/>
      </c>
      <c r="AC15" s="64">
        <f t="shared" si="34"/>
      </c>
      <c r="AD15" s="61">
        <f t="shared" si="35"/>
      </c>
      <c r="AE15" s="62">
        <f t="shared" si="36"/>
      </c>
      <c r="AF15" s="63">
        <f t="shared" si="37"/>
      </c>
      <c r="AG15" s="61">
        <f t="shared" si="38"/>
      </c>
      <c r="AH15" s="62">
        <f t="shared" si="39"/>
      </c>
      <c r="AI15" s="64">
        <f t="shared" si="40"/>
      </c>
      <c r="AJ15" s="61">
        <f t="shared" si="41"/>
      </c>
      <c r="AK15" s="62">
        <f t="shared" si="42"/>
      </c>
      <c r="AL15" s="63">
        <f t="shared" si="43"/>
      </c>
      <c r="AM15" s="61">
        <f t="shared" si="44"/>
      </c>
      <c r="AN15" s="62">
        <f t="shared" si="45"/>
      </c>
      <c r="AO15" s="64">
        <f t="shared" si="46"/>
        <v>56</v>
      </c>
      <c r="AP15" s="61">
        <f t="shared" si="47"/>
      </c>
      <c r="AQ15" s="62">
        <f t="shared" si="48"/>
      </c>
      <c r="AR15" s="63">
        <f t="shared" si="49"/>
      </c>
      <c r="AS15" s="61">
        <f t="shared" si="50"/>
      </c>
      <c r="AT15" s="62">
        <f t="shared" si="51"/>
      </c>
      <c r="AU15" s="64">
        <f t="shared" si="52"/>
      </c>
      <c r="AV15" s="61">
        <f t="shared" si="53"/>
      </c>
      <c r="AW15" s="62">
        <f t="shared" si="54"/>
      </c>
      <c r="AX15" s="63">
        <f t="shared" si="55"/>
      </c>
      <c r="AY15" s="61">
        <f t="shared" si="56"/>
      </c>
      <c r="AZ15" s="62">
        <f t="shared" si="57"/>
      </c>
      <c r="BA15" s="64">
        <f t="shared" si="58"/>
      </c>
      <c r="BB15" s="61">
        <f t="shared" si="59"/>
      </c>
      <c r="BC15" s="62">
        <f t="shared" si="60"/>
      </c>
      <c r="BD15" s="63">
        <f t="shared" si="61"/>
      </c>
      <c r="BE15" s="61">
        <f t="shared" si="62"/>
      </c>
      <c r="BF15" s="62">
        <f t="shared" si="63"/>
      </c>
      <c r="BG15" s="64">
        <f t="shared" si="64"/>
      </c>
      <c r="BH15" s="61">
        <f t="shared" si="65"/>
      </c>
      <c r="BI15" s="62">
        <f t="shared" si="66"/>
      </c>
      <c r="BJ15" s="63">
        <f t="shared" si="67"/>
      </c>
      <c r="BK15" s="61">
        <f t="shared" si="68"/>
      </c>
      <c r="BL15" s="62">
        <f t="shared" si="69"/>
      </c>
      <c r="BM15" s="64">
        <f t="shared" si="70"/>
      </c>
      <c r="BN15" s="61">
        <f t="shared" si="71"/>
      </c>
      <c r="BO15" s="62">
        <f t="shared" si="72"/>
      </c>
      <c r="BP15" s="63">
        <f t="shared" si="73"/>
      </c>
      <c r="BQ15" s="61">
        <f t="shared" si="74"/>
      </c>
      <c r="BR15" s="62">
        <f t="shared" si="75"/>
      </c>
      <c r="BS15" s="64">
        <f t="shared" si="76"/>
      </c>
      <c r="BT15" s="61">
        <f t="shared" si="77"/>
      </c>
      <c r="BU15" s="62">
        <f t="shared" si="78"/>
      </c>
      <c r="BV15" s="63">
        <f t="shared" si="79"/>
      </c>
      <c r="BW15" s="61">
        <f t="shared" si="80"/>
      </c>
      <c r="BX15" s="62">
        <f t="shared" si="81"/>
      </c>
      <c r="BY15" s="63">
        <f t="shared" si="82"/>
      </c>
      <c r="BZ15" s="65">
        <f t="shared" si="83"/>
      </c>
      <c r="CA15" s="62">
        <f t="shared" si="84"/>
      </c>
      <c r="CB15" s="63">
        <f t="shared" si="85"/>
      </c>
      <c r="CC15" s="54" t="s">
        <v>47</v>
      </c>
      <c r="CD15" s="54" t="s">
        <v>48</v>
      </c>
    </row>
    <row r="16" spans="3:82" ht="13.5">
      <c r="C16" s="4" t="s">
        <v>49</v>
      </c>
      <c r="D16" s="4" t="s">
        <v>50</v>
      </c>
      <c r="E16" s="42">
        <v>100</v>
      </c>
      <c r="F16" s="42"/>
      <c r="G16" s="53"/>
      <c r="H16" s="45">
        <v>71</v>
      </c>
      <c r="I16" s="47">
        <f t="shared" si="21"/>
        <v>3</v>
      </c>
      <c r="J16" s="45">
        <v>-10</v>
      </c>
      <c r="K16" s="46">
        <f t="shared" si="22"/>
        <v>64</v>
      </c>
      <c r="L16" s="43"/>
      <c r="M16" s="45">
        <v>1</v>
      </c>
      <c r="N16" s="45">
        <v>1</v>
      </c>
      <c r="O16" s="45">
        <v>1</v>
      </c>
      <c r="P16" s="45"/>
      <c r="Q16" s="8"/>
      <c r="R16" s="20">
        <f t="shared" si="23"/>
      </c>
      <c r="S16" s="21">
        <f t="shared" si="24"/>
      </c>
      <c r="T16" s="22">
        <f t="shared" si="25"/>
      </c>
      <c r="U16" s="20">
        <f t="shared" si="26"/>
      </c>
      <c r="V16" s="21">
        <f t="shared" si="27"/>
      </c>
      <c r="W16" s="23">
        <f t="shared" si="28"/>
      </c>
      <c r="X16" s="20">
        <f t="shared" si="29"/>
      </c>
      <c r="Y16" s="21">
        <f t="shared" si="30"/>
      </c>
      <c r="Z16" s="22">
        <f t="shared" si="31"/>
      </c>
      <c r="AA16" s="20">
        <f t="shared" si="32"/>
      </c>
      <c r="AB16" s="21">
        <f t="shared" si="33"/>
      </c>
      <c r="AC16" s="23">
        <f t="shared" si="34"/>
      </c>
      <c r="AD16" s="20">
        <f t="shared" si="35"/>
      </c>
      <c r="AE16" s="21">
        <f t="shared" si="36"/>
      </c>
      <c r="AF16" s="22">
        <f t="shared" si="37"/>
      </c>
      <c r="AG16" s="20">
        <f t="shared" si="38"/>
      </c>
      <c r="AH16" s="21">
        <f t="shared" si="39"/>
      </c>
      <c r="AI16" s="23">
        <f t="shared" si="40"/>
      </c>
      <c r="AJ16" s="20">
        <f t="shared" si="41"/>
      </c>
      <c r="AK16" s="21">
        <f t="shared" si="42"/>
      </c>
      <c r="AL16" s="22">
        <f t="shared" si="43"/>
      </c>
      <c r="AM16" s="20">
        <f t="shared" si="44"/>
      </c>
      <c r="AN16" s="21">
        <f t="shared" si="45"/>
      </c>
      <c r="AO16" s="23">
        <f t="shared" si="46"/>
      </c>
      <c r="AP16" s="20">
        <f t="shared" si="47"/>
      </c>
      <c r="AQ16" s="21">
        <f t="shared" si="48"/>
      </c>
      <c r="AR16" s="22">
        <f t="shared" si="49"/>
      </c>
      <c r="AS16" s="20">
        <f t="shared" si="50"/>
      </c>
      <c r="AT16" s="21">
        <f t="shared" si="51"/>
      </c>
      <c r="AU16" s="23">
        <f t="shared" si="52"/>
      </c>
      <c r="AV16" s="20">
        <f t="shared" si="53"/>
      </c>
      <c r="AW16" s="21">
        <f t="shared" si="54"/>
      </c>
      <c r="AX16" s="22">
        <f t="shared" si="55"/>
      </c>
      <c r="AY16" s="20">
        <f t="shared" si="56"/>
      </c>
      <c r="AZ16" s="21">
        <f t="shared" si="57"/>
      </c>
      <c r="BA16" s="23">
        <f t="shared" si="58"/>
      </c>
      <c r="BB16" s="20">
        <f t="shared" si="59"/>
      </c>
      <c r="BC16" s="21">
        <f t="shared" si="60"/>
      </c>
      <c r="BD16" s="22">
        <f t="shared" si="61"/>
      </c>
      <c r="BE16" s="20">
        <f t="shared" si="62"/>
      </c>
      <c r="BF16" s="21">
        <f t="shared" si="63"/>
      </c>
      <c r="BG16" s="23">
        <f t="shared" si="64"/>
      </c>
      <c r="BH16" s="20">
        <f t="shared" si="65"/>
      </c>
      <c r="BI16" s="21">
        <f t="shared" si="66"/>
      </c>
      <c r="BJ16" s="22">
        <f t="shared" si="67"/>
      </c>
      <c r="BK16" s="20">
        <f t="shared" si="68"/>
      </c>
      <c r="BL16" s="21">
        <f t="shared" si="69"/>
      </c>
      <c r="BM16" s="23">
        <f t="shared" si="70"/>
      </c>
      <c r="BN16" s="20">
        <f t="shared" si="71"/>
      </c>
      <c r="BO16" s="21">
        <f t="shared" si="72"/>
      </c>
      <c r="BP16" s="22">
        <f t="shared" si="73"/>
      </c>
      <c r="BQ16" s="20">
        <f t="shared" si="74"/>
      </c>
      <c r="BR16" s="21">
        <f t="shared" si="75"/>
      </c>
      <c r="BS16" s="23">
        <f t="shared" si="76"/>
      </c>
      <c r="BT16" s="20">
        <f t="shared" si="77"/>
      </c>
      <c r="BU16" s="21">
        <f t="shared" si="78"/>
      </c>
      <c r="BV16" s="22">
        <f t="shared" si="79"/>
      </c>
      <c r="BW16" s="20">
        <f t="shared" si="80"/>
      </c>
      <c r="BX16" s="21">
        <f t="shared" si="81"/>
      </c>
      <c r="BY16" s="22">
        <f t="shared" si="82"/>
      </c>
      <c r="BZ16" s="24">
        <f t="shared" si="83"/>
        <v>71</v>
      </c>
      <c r="CA16" s="21">
        <f t="shared" si="84"/>
      </c>
      <c r="CB16" s="22">
        <f t="shared" si="85"/>
      </c>
      <c r="CC16" s="4" t="s">
        <v>49</v>
      </c>
      <c r="CD16" s="4" t="s">
        <v>50</v>
      </c>
    </row>
    <row r="17" spans="3:82" ht="13.5">
      <c r="C17" s="54" t="s">
        <v>51</v>
      </c>
      <c r="D17" s="54" t="s">
        <v>52</v>
      </c>
      <c r="E17" s="66"/>
      <c r="F17" s="66"/>
      <c r="G17" s="67"/>
      <c r="H17" s="59">
        <v>92</v>
      </c>
      <c r="I17" s="58">
        <f t="shared" si="21"/>
      </c>
      <c r="J17" s="59"/>
      <c r="K17" s="60">
        <f t="shared" si="22"/>
        <v>92</v>
      </c>
      <c r="L17" s="43"/>
      <c r="M17" s="59">
        <v>0</v>
      </c>
      <c r="N17" s="59"/>
      <c r="O17" s="59"/>
      <c r="P17" s="59"/>
      <c r="Q17" s="8"/>
      <c r="R17" s="61">
        <f t="shared" si="23"/>
      </c>
      <c r="S17" s="62">
        <f t="shared" si="24"/>
      </c>
      <c r="T17" s="63">
        <f t="shared" si="25"/>
      </c>
      <c r="U17" s="61">
        <f t="shared" si="26"/>
      </c>
      <c r="V17" s="62">
        <f t="shared" si="27"/>
      </c>
      <c r="W17" s="64">
        <f t="shared" si="28"/>
      </c>
      <c r="X17" s="61">
        <f t="shared" si="29"/>
      </c>
      <c r="Y17" s="62">
        <f t="shared" si="30"/>
      </c>
      <c r="Z17" s="63">
        <f t="shared" si="31"/>
      </c>
      <c r="AA17" s="61">
        <f t="shared" si="32"/>
      </c>
      <c r="AB17" s="62">
        <f t="shared" si="33"/>
      </c>
      <c r="AC17" s="64">
        <f t="shared" si="34"/>
      </c>
      <c r="AD17" s="61">
        <f t="shared" si="35"/>
      </c>
      <c r="AE17" s="62">
        <f t="shared" si="36"/>
      </c>
      <c r="AF17" s="63">
        <f t="shared" si="37"/>
      </c>
      <c r="AG17" s="61">
        <f t="shared" si="38"/>
      </c>
      <c r="AH17" s="62">
        <f t="shared" si="39"/>
      </c>
      <c r="AI17" s="64">
        <f t="shared" si="40"/>
      </c>
      <c r="AJ17" s="61">
        <f t="shared" si="41"/>
      </c>
      <c r="AK17" s="62">
        <f t="shared" si="42"/>
      </c>
      <c r="AL17" s="63">
        <f t="shared" si="43"/>
      </c>
      <c r="AM17" s="61">
        <f t="shared" si="44"/>
      </c>
      <c r="AN17" s="62">
        <f t="shared" si="45"/>
      </c>
      <c r="AO17" s="64">
        <f t="shared" si="46"/>
      </c>
      <c r="AP17" s="61">
        <f t="shared" si="47"/>
      </c>
      <c r="AQ17" s="62">
        <f t="shared" si="48"/>
      </c>
      <c r="AR17" s="63">
        <f t="shared" si="49"/>
      </c>
      <c r="AS17" s="61">
        <f t="shared" si="50"/>
      </c>
      <c r="AT17" s="62">
        <f t="shared" si="51"/>
      </c>
      <c r="AU17" s="64">
        <f t="shared" si="52"/>
      </c>
      <c r="AV17" s="61">
        <f t="shared" si="53"/>
      </c>
      <c r="AW17" s="62">
        <f t="shared" si="54"/>
      </c>
      <c r="AX17" s="63">
        <f t="shared" si="55"/>
      </c>
      <c r="AY17" s="61">
        <f t="shared" si="56"/>
      </c>
      <c r="AZ17" s="62">
        <f t="shared" si="57"/>
      </c>
      <c r="BA17" s="64">
        <f t="shared" si="58"/>
      </c>
      <c r="BB17" s="61">
        <f t="shared" si="59"/>
      </c>
      <c r="BC17" s="62">
        <f t="shared" si="60"/>
      </c>
      <c r="BD17" s="63">
        <f t="shared" si="61"/>
      </c>
      <c r="BE17" s="61">
        <f t="shared" si="62"/>
      </c>
      <c r="BF17" s="62">
        <f t="shared" si="63"/>
      </c>
      <c r="BG17" s="64">
        <f t="shared" si="64"/>
      </c>
      <c r="BH17" s="61">
        <f t="shared" si="65"/>
      </c>
      <c r="BI17" s="62">
        <f t="shared" si="66"/>
      </c>
      <c r="BJ17" s="63">
        <f t="shared" si="67"/>
      </c>
      <c r="BK17" s="61">
        <f t="shared" si="68"/>
      </c>
      <c r="BL17" s="62">
        <f t="shared" si="69"/>
      </c>
      <c r="BM17" s="64">
        <f t="shared" si="70"/>
      </c>
      <c r="BN17" s="61">
        <f t="shared" si="71"/>
      </c>
      <c r="BO17" s="62">
        <f t="shared" si="72"/>
      </c>
      <c r="BP17" s="63">
        <f t="shared" si="73"/>
      </c>
      <c r="BQ17" s="61">
        <f t="shared" si="74"/>
      </c>
      <c r="BR17" s="62">
        <f t="shared" si="75"/>
      </c>
      <c r="BS17" s="64">
        <f t="shared" si="76"/>
      </c>
      <c r="BT17" s="61">
        <f t="shared" si="77"/>
      </c>
      <c r="BU17" s="62">
        <f t="shared" si="78"/>
      </c>
      <c r="BV17" s="63">
        <f t="shared" si="79"/>
      </c>
      <c r="BW17" s="61">
        <f t="shared" si="80"/>
      </c>
      <c r="BX17" s="62">
        <f t="shared" si="81"/>
      </c>
      <c r="BY17" s="63">
        <f t="shared" si="82"/>
      </c>
      <c r="BZ17" s="65">
        <f t="shared" si="83"/>
      </c>
      <c r="CA17" s="62">
        <f t="shared" si="84"/>
      </c>
      <c r="CB17" s="63">
        <f t="shared" si="85"/>
      </c>
      <c r="CC17" s="54" t="s">
        <v>51</v>
      </c>
      <c r="CD17" s="54" t="s">
        <v>52</v>
      </c>
    </row>
    <row r="18" spans="3:82" ht="13.5">
      <c r="C18" s="4" t="s">
        <v>53</v>
      </c>
      <c r="D18" s="4" t="s">
        <v>54</v>
      </c>
      <c r="E18" s="42"/>
      <c r="F18" s="42"/>
      <c r="G18" s="53"/>
      <c r="H18" s="45">
        <v>36</v>
      </c>
      <c r="I18" s="47">
        <f t="shared" si="21"/>
      </c>
      <c r="J18" s="45"/>
      <c r="K18" s="46">
        <f t="shared" si="22"/>
        <v>36</v>
      </c>
      <c r="L18" s="43"/>
      <c r="M18" s="45">
        <v>0</v>
      </c>
      <c r="N18" s="45"/>
      <c r="O18" s="45"/>
      <c r="P18" s="45"/>
      <c r="Q18" s="8"/>
      <c r="R18" s="20">
        <f t="shared" si="23"/>
      </c>
      <c r="S18" s="21">
        <f t="shared" si="24"/>
      </c>
      <c r="T18" s="22">
        <f t="shared" si="25"/>
      </c>
      <c r="U18" s="20">
        <f t="shared" si="26"/>
      </c>
      <c r="V18" s="21">
        <f t="shared" si="27"/>
      </c>
      <c r="W18" s="23">
        <f t="shared" si="28"/>
      </c>
      <c r="X18" s="20">
        <f t="shared" si="29"/>
      </c>
      <c r="Y18" s="21">
        <f t="shared" si="30"/>
      </c>
      <c r="Z18" s="22">
        <f t="shared" si="31"/>
      </c>
      <c r="AA18" s="20">
        <f t="shared" si="32"/>
      </c>
      <c r="AB18" s="21">
        <f t="shared" si="33"/>
      </c>
      <c r="AC18" s="23">
        <f t="shared" si="34"/>
      </c>
      <c r="AD18" s="20">
        <f t="shared" si="35"/>
      </c>
      <c r="AE18" s="21">
        <f t="shared" si="36"/>
      </c>
      <c r="AF18" s="22">
        <f t="shared" si="37"/>
      </c>
      <c r="AG18" s="20">
        <f t="shared" si="38"/>
      </c>
      <c r="AH18" s="21">
        <f t="shared" si="39"/>
      </c>
      <c r="AI18" s="23">
        <f t="shared" si="40"/>
      </c>
      <c r="AJ18" s="20">
        <f t="shared" si="41"/>
      </c>
      <c r="AK18" s="21">
        <f t="shared" si="42"/>
      </c>
      <c r="AL18" s="22">
        <f t="shared" si="43"/>
      </c>
      <c r="AM18" s="20">
        <f t="shared" si="44"/>
      </c>
      <c r="AN18" s="21">
        <f t="shared" si="45"/>
      </c>
      <c r="AO18" s="23">
        <f t="shared" si="46"/>
      </c>
      <c r="AP18" s="20">
        <f t="shared" si="47"/>
      </c>
      <c r="AQ18" s="21">
        <f t="shared" si="48"/>
      </c>
      <c r="AR18" s="22">
        <f t="shared" si="49"/>
      </c>
      <c r="AS18" s="20">
        <f t="shared" si="50"/>
      </c>
      <c r="AT18" s="21">
        <f t="shared" si="51"/>
      </c>
      <c r="AU18" s="23">
        <f t="shared" si="52"/>
      </c>
      <c r="AV18" s="20">
        <f t="shared" si="53"/>
      </c>
      <c r="AW18" s="21">
        <f t="shared" si="54"/>
      </c>
      <c r="AX18" s="22">
        <f t="shared" si="55"/>
      </c>
      <c r="AY18" s="20">
        <f t="shared" si="56"/>
      </c>
      <c r="AZ18" s="21">
        <f t="shared" si="57"/>
      </c>
      <c r="BA18" s="23">
        <f t="shared" si="58"/>
      </c>
      <c r="BB18" s="20">
        <f t="shared" si="59"/>
      </c>
      <c r="BC18" s="21">
        <f t="shared" si="60"/>
      </c>
      <c r="BD18" s="22">
        <f t="shared" si="61"/>
      </c>
      <c r="BE18" s="20">
        <f t="shared" si="62"/>
      </c>
      <c r="BF18" s="21">
        <f t="shared" si="63"/>
      </c>
      <c r="BG18" s="23">
        <f t="shared" si="64"/>
      </c>
      <c r="BH18" s="20">
        <f t="shared" si="65"/>
      </c>
      <c r="BI18" s="21">
        <f t="shared" si="66"/>
      </c>
      <c r="BJ18" s="22">
        <f t="shared" si="67"/>
      </c>
      <c r="BK18" s="20">
        <f t="shared" si="68"/>
      </c>
      <c r="BL18" s="21">
        <f t="shared" si="69"/>
      </c>
      <c r="BM18" s="23">
        <f t="shared" si="70"/>
      </c>
      <c r="BN18" s="20">
        <f t="shared" si="71"/>
      </c>
      <c r="BO18" s="21">
        <f t="shared" si="72"/>
      </c>
      <c r="BP18" s="22">
        <f t="shared" si="73"/>
      </c>
      <c r="BQ18" s="20">
        <f t="shared" si="74"/>
      </c>
      <c r="BR18" s="21">
        <f t="shared" si="75"/>
      </c>
      <c r="BS18" s="23">
        <f t="shared" si="76"/>
      </c>
      <c r="BT18" s="20">
        <f t="shared" si="77"/>
      </c>
      <c r="BU18" s="21">
        <f t="shared" si="78"/>
      </c>
      <c r="BV18" s="22">
        <f t="shared" si="79"/>
      </c>
      <c r="BW18" s="20">
        <f t="shared" si="80"/>
      </c>
      <c r="BX18" s="21">
        <f t="shared" si="81"/>
      </c>
      <c r="BY18" s="22">
        <f t="shared" si="82"/>
      </c>
      <c r="BZ18" s="24">
        <f t="shared" si="83"/>
      </c>
      <c r="CA18" s="21">
        <f t="shared" si="84"/>
      </c>
      <c r="CB18" s="22">
        <f t="shared" si="85"/>
      </c>
      <c r="CC18" s="4" t="s">
        <v>53</v>
      </c>
      <c r="CD18" s="4" t="s">
        <v>54</v>
      </c>
    </row>
    <row r="19" spans="3:82" ht="14.25" customHeight="1">
      <c r="C19" s="54" t="s">
        <v>55</v>
      </c>
      <c r="D19" s="54" t="s">
        <v>56</v>
      </c>
      <c r="E19" s="66"/>
      <c r="F19" s="66"/>
      <c r="G19" s="67" t="s">
        <v>199</v>
      </c>
      <c r="H19" s="59">
        <v>90</v>
      </c>
      <c r="I19" s="58">
        <f t="shared" si="21"/>
        <v>3</v>
      </c>
      <c r="J19" s="59"/>
      <c r="K19" s="60">
        <f t="shared" si="22"/>
        <v>93</v>
      </c>
      <c r="L19" s="43"/>
      <c r="M19" s="59">
        <v>1</v>
      </c>
      <c r="N19" s="59">
        <v>1</v>
      </c>
      <c r="O19" s="59">
        <v>1</v>
      </c>
      <c r="P19" s="59"/>
      <c r="Q19" s="8"/>
      <c r="R19" s="61">
        <f t="shared" si="23"/>
      </c>
      <c r="S19" s="62">
        <f t="shared" si="24"/>
      </c>
      <c r="T19" s="63">
        <f t="shared" si="25"/>
      </c>
      <c r="U19" s="61">
        <f t="shared" si="26"/>
      </c>
      <c r="V19" s="62">
        <f t="shared" si="27"/>
      </c>
      <c r="W19" s="64">
        <f t="shared" si="28"/>
      </c>
      <c r="X19" s="61">
        <f t="shared" si="29"/>
      </c>
      <c r="Y19" s="62">
        <f t="shared" si="30"/>
      </c>
      <c r="Z19" s="63">
        <f t="shared" si="31"/>
      </c>
      <c r="AA19" s="61">
        <f t="shared" si="32"/>
      </c>
      <c r="AB19" s="62">
        <f t="shared" si="33"/>
      </c>
      <c r="AC19" s="64">
        <f t="shared" si="34"/>
      </c>
      <c r="AD19" s="61">
        <f t="shared" si="35"/>
      </c>
      <c r="AE19" s="62">
        <f t="shared" si="36"/>
      </c>
      <c r="AF19" s="63">
        <f t="shared" si="37"/>
      </c>
      <c r="AG19" s="61">
        <f t="shared" si="38"/>
      </c>
      <c r="AH19" s="62">
        <f t="shared" si="39"/>
      </c>
      <c r="AI19" s="64">
        <f t="shared" si="40"/>
      </c>
      <c r="AJ19" s="61">
        <f t="shared" si="41"/>
      </c>
      <c r="AK19" s="62">
        <f t="shared" si="42"/>
      </c>
      <c r="AL19" s="63">
        <f t="shared" si="43"/>
      </c>
      <c r="AM19" s="61">
        <f t="shared" si="44"/>
      </c>
      <c r="AN19" s="62">
        <f t="shared" si="45"/>
      </c>
      <c r="AO19" s="64">
        <f t="shared" si="46"/>
        <v>90</v>
      </c>
      <c r="AP19" s="61">
        <f t="shared" si="47"/>
      </c>
      <c r="AQ19" s="62">
        <f t="shared" si="48"/>
      </c>
      <c r="AR19" s="63">
        <f t="shared" si="49"/>
      </c>
      <c r="AS19" s="61">
        <f t="shared" si="50"/>
      </c>
      <c r="AT19" s="62">
        <f t="shared" si="51"/>
      </c>
      <c r="AU19" s="64">
        <f t="shared" si="52"/>
      </c>
      <c r="AV19" s="61">
        <f t="shared" si="53"/>
      </c>
      <c r="AW19" s="62">
        <f t="shared" si="54"/>
      </c>
      <c r="AX19" s="63">
        <f t="shared" si="55"/>
      </c>
      <c r="AY19" s="61">
        <f t="shared" si="56"/>
      </c>
      <c r="AZ19" s="62">
        <f t="shared" si="57"/>
      </c>
      <c r="BA19" s="64">
        <f t="shared" si="58"/>
      </c>
      <c r="BB19" s="61">
        <f t="shared" si="59"/>
      </c>
      <c r="BC19" s="62">
        <f t="shared" si="60"/>
      </c>
      <c r="BD19" s="63">
        <f t="shared" si="61"/>
      </c>
      <c r="BE19" s="61">
        <f t="shared" si="62"/>
      </c>
      <c r="BF19" s="62">
        <f t="shared" si="63"/>
      </c>
      <c r="BG19" s="64">
        <f t="shared" si="64"/>
      </c>
      <c r="BH19" s="61">
        <f t="shared" si="65"/>
      </c>
      <c r="BI19" s="62">
        <f t="shared" si="66"/>
      </c>
      <c r="BJ19" s="63">
        <f t="shared" si="67"/>
      </c>
      <c r="BK19" s="61">
        <f t="shared" si="68"/>
      </c>
      <c r="BL19" s="62">
        <f t="shared" si="69"/>
      </c>
      <c r="BM19" s="64">
        <f t="shared" si="70"/>
      </c>
      <c r="BN19" s="61">
        <f t="shared" si="71"/>
      </c>
      <c r="BO19" s="62">
        <f t="shared" si="72"/>
      </c>
      <c r="BP19" s="63">
        <f t="shared" si="73"/>
      </c>
      <c r="BQ19" s="61">
        <f t="shared" si="74"/>
      </c>
      <c r="BR19" s="62">
        <f t="shared" si="75"/>
      </c>
      <c r="BS19" s="64">
        <f t="shared" si="76"/>
      </c>
      <c r="BT19" s="61">
        <f t="shared" si="77"/>
      </c>
      <c r="BU19" s="62">
        <f t="shared" si="78"/>
      </c>
      <c r="BV19" s="63">
        <f t="shared" si="79"/>
      </c>
      <c r="BW19" s="61">
        <f t="shared" si="80"/>
      </c>
      <c r="BX19" s="62">
        <f t="shared" si="81"/>
      </c>
      <c r="BY19" s="63">
        <f t="shared" si="82"/>
      </c>
      <c r="BZ19" s="65">
        <f t="shared" si="83"/>
      </c>
      <c r="CA19" s="62">
        <f t="shared" si="84"/>
      </c>
      <c r="CB19" s="63">
        <f t="shared" si="85"/>
      </c>
      <c r="CC19" s="54" t="s">
        <v>55</v>
      </c>
      <c r="CD19" s="54" t="s">
        <v>56</v>
      </c>
    </row>
    <row r="20" spans="3:82" ht="13.5">
      <c r="C20" s="4" t="s">
        <v>57</v>
      </c>
      <c r="D20" s="4" t="s">
        <v>58</v>
      </c>
      <c r="E20" s="42"/>
      <c r="F20" s="42"/>
      <c r="G20" s="53"/>
      <c r="H20" s="45">
        <v>39</v>
      </c>
      <c r="I20" s="47">
        <f t="shared" si="21"/>
        <v>1</v>
      </c>
      <c r="J20" s="45"/>
      <c r="K20" s="46">
        <f t="shared" si="22"/>
        <v>40</v>
      </c>
      <c r="L20" s="43"/>
      <c r="M20" s="45">
        <v>1</v>
      </c>
      <c r="N20" s="45">
        <v>0</v>
      </c>
      <c r="O20" s="45"/>
      <c r="P20" s="45"/>
      <c r="Q20" s="8"/>
      <c r="R20" s="20">
        <f t="shared" si="23"/>
      </c>
      <c r="S20" s="21">
        <f t="shared" si="24"/>
      </c>
      <c r="T20" s="22">
        <f t="shared" si="25"/>
      </c>
      <c r="U20" s="20">
        <f t="shared" si="26"/>
      </c>
      <c r="V20" s="21">
        <f t="shared" si="27"/>
      </c>
      <c r="W20" s="23">
        <f t="shared" si="28"/>
      </c>
      <c r="X20" s="20">
        <f t="shared" si="29"/>
      </c>
      <c r="Y20" s="21">
        <f t="shared" si="30"/>
      </c>
      <c r="Z20" s="22">
        <f t="shared" si="31"/>
      </c>
      <c r="AA20" s="20">
        <f t="shared" si="32"/>
      </c>
      <c r="AB20" s="21">
        <f t="shared" si="33"/>
      </c>
      <c r="AC20" s="23">
        <f t="shared" si="34"/>
      </c>
      <c r="AD20" s="20">
        <f t="shared" si="35"/>
      </c>
      <c r="AE20" s="21">
        <f t="shared" si="36"/>
      </c>
      <c r="AF20" s="22">
        <f t="shared" si="37"/>
      </c>
      <c r="AG20" s="20">
        <f t="shared" si="38"/>
      </c>
      <c r="AH20" s="21">
        <f t="shared" si="39"/>
      </c>
      <c r="AI20" s="23">
        <f t="shared" si="40"/>
      </c>
      <c r="AJ20" s="20">
        <f t="shared" si="41"/>
      </c>
      <c r="AK20" s="21">
        <f t="shared" si="42"/>
      </c>
      <c r="AL20" s="22">
        <f t="shared" si="43"/>
      </c>
      <c r="AM20" s="20">
        <f t="shared" si="44"/>
      </c>
      <c r="AN20" s="21">
        <f t="shared" si="45"/>
      </c>
      <c r="AO20" s="23">
        <f t="shared" si="46"/>
      </c>
      <c r="AP20" s="20">
        <f t="shared" si="47"/>
      </c>
      <c r="AQ20" s="21">
        <f t="shared" si="48"/>
      </c>
      <c r="AR20" s="22">
        <f t="shared" si="49"/>
      </c>
      <c r="AS20" s="20">
        <f t="shared" si="50"/>
      </c>
      <c r="AT20" s="21">
        <f t="shared" si="51"/>
      </c>
      <c r="AU20" s="23">
        <f t="shared" si="52"/>
      </c>
      <c r="AV20" s="20">
        <f t="shared" si="53"/>
      </c>
      <c r="AW20" s="21">
        <f t="shared" si="54"/>
      </c>
      <c r="AX20" s="22">
        <f t="shared" si="55"/>
      </c>
      <c r="AY20" s="20">
        <f t="shared" si="56"/>
      </c>
      <c r="AZ20" s="21">
        <f t="shared" si="57"/>
      </c>
      <c r="BA20" s="23">
        <f t="shared" si="58"/>
      </c>
      <c r="BB20" s="20">
        <f t="shared" si="59"/>
      </c>
      <c r="BC20" s="21">
        <f t="shared" si="60"/>
      </c>
      <c r="BD20" s="22">
        <f t="shared" si="61"/>
      </c>
      <c r="BE20" s="20">
        <f t="shared" si="62"/>
      </c>
      <c r="BF20" s="21">
        <f t="shared" si="63"/>
      </c>
      <c r="BG20" s="23">
        <f t="shared" si="64"/>
      </c>
      <c r="BH20" s="20">
        <f t="shared" si="65"/>
      </c>
      <c r="BI20" s="21">
        <f t="shared" si="66"/>
      </c>
      <c r="BJ20" s="22">
        <f t="shared" si="67"/>
      </c>
      <c r="BK20" s="20">
        <f t="shared" si="68"/>
      </c>
      <c r="BL20" s="21">
        <f t="shared" si="69"/>
      </c>
      <c r="BM20" s="23">
        <f t="shared" si="70"/>
      </c>
      <c r="BN20" s="20">
        <f t="shared" si="71"/>
      </c>
      <c r="BO20" s="21">
        <f t="shared" si="72"/>
      </c>
      <c r="BP20" s="22">
        <f t="shared" si="73"/>
      </c>
      <c r="BQ20" s="20">
        <f t="shared" si="74"/>
      </c>
      <c r="BR20" s="21">
        <f t="shared" si="75"/>
      </c>
      <c r="BS20" s="23">
        <f t="shared" si="76"/>
      </c>
      <c r="BT20" s="20">
        <f t="shared" si="77"/>
      </c>
      <c r="BU20" s="21">
        <f t="shared" si="78"/>
      </c>
      <c r="BV20" s="22">
        <f t="shared" si="79"/>
      </c>
      <c r="BW20" s="20">
        <f t="shared" si="80"/>
      </c>
      <c r="BX20" s="21">
        <f t="shared" si="81"/>
      </c>
      <c r="BY20" s="22">
        <f t="shared" si="82"/>
      </c>
      <c r="BZ20" s="24">
        <f t="shared" si="83"/>
      </c>
      <c r="CA20" s="21">
        <f t="shared" si="84"/>
      </c>
      <c r="CB20" s="22">
        <f t="shared" si="85"/>
      </c>
      <c r="CC20" s="4" t="s">
        <v>57</v>
      </c>
      <c r="CD20" s="4" t="s">
        <v>58</v>
      </c>
    </row>
    <row r="21" spans="3:82" ht="13.5">
      <c r="C21" s="54" t="s">
        <v>59</v>
      </c>
      <c r="D21" s="54" t="s">
        <v>60</v>
      </c>
      <c r="E21" s="66"/>
      <c r="F21" s="66"/>
      <c r="G21" s="67"/>
      <c r="H21" s="59">
        <v>91</v>
      </c>
      <c r="I21" s="58">
        <f t="shared" si="21"/>
        <v>3</v>
      </c>
      <c r="J21" s="59"/>
      <c r="K21" s="60">
        <f t="shared" si="22"/>
        <v>94</v>
      </c>
      <c r="L21" s="43"/>
      <c r="M21" s="59">
        <v>1</v>
      </c>
      <c r="N21" s="59">
        <v>1</v>
      </c>
      <c r="O21" s="59">
        <v>1</v>
      </c>
      <c r="P21" s="59"/>
      <c r="Q21" s="8"/>
      <c r="R21" s="61">
        <f t="shared" si="23"/>
      </c>
      <c r="S21" s="62">
        <f t="shared" si="24"/>
      </c>
      <c r="T21" s="63">
        <f t="shared" si="25"/>
      </c>
      <c r="U21" s="61">
        <f t="shared" si="26"/>
      </c>
      <c r="V21" s="62">
        <f t="shared" si="27"/>
      </c>
      <c r="W21" s="64">
        <f t="shared" si="28"/>
      </c>
      <c r="X21" s="61">
        <f t="shared" si="29"/>
      </c>
      <c r="Y21" s="62">
        <f t="shared" si="30"/>
      </c>
      <c r="Z21" s="63">
        <f t="shared" si="31"/>
      </c>
      <c r="AA21" s="61">
        <f t="shared" si="32"/>
      </c>
      <c r="AB21" s="62">
        <f t="shared" si="33"/>
      </c>
      <c r="AC21" s="64">
        <f t="shared" si="34"/>
      </c>
      <c r="AD21" s="61">
        <f t="shared" si="35"/>
      </c>
      <c r="AE21" s="62">
        <f t="shared" si="36"/>
      </c>
      <c r="AF21" s="63">
        <f t="shared" si="37"/>
      </c>
      <c r="AG21" s="61">
        <f t="shared" si="38"/>
      </c>
      <c r="AH21" s="62">
        <f t="shared" si="39"/>
      </c>
      <c r="AI21" s="64">
        <f t="shared" si="40"/>
      </c>
      <c r="AJ21" s="61">
        <f t="shared" si="41"/>
      </c>
      <c r="AK21" s="62">
        <f t="shared" si="42"/>
      </c>
      <c r="AL21" s="63">
        <f t="shared" si="43"/>
      </c>
      <c r="AM21" s="61">
        <f t="shared" si="44"/>
      </c>
      <c r="AN21" s="62">
        <f t="shared" si="45"/>
      </c>
      <c r="AO21" s="64">
        <f t="shared" si="46"/>
      </c>
      <c r="AP21" s="61">
        <f t="shared" si="47"/>
      </c>
      <c r="AQ21" s="62">
        <f t="shared" si="48"/>
      </c>
      <c r="AR21" s="63">
        <f t="shared" si="49"/>
      </c>
      <c r="AS21" s="61">
        <f t="shared" si="50"/>
      </c>
      <c r="AT21" s="62">
        <f t="shared" si="51"/>
      </c>
      <c r="AU21" s="64">
        <f t="shared" si="52"/>
      </c>
      <c r="AV21" s="61">
        <f t="shared" si="53"/>
      </c>
      <c r="AW21" s="62">
        <f t="shared" si="54"/>
      </c>
      <c r="AX21" s="63">
        <f t="shared" si="55"/>
      </c>
      <c r="AY21" s="61">
        <f t="shared" si="56"/>
      </c>
      <c r="AZ21" s="62">
        <f t="shared" si="57"/>
      </c>
      <c r="BA21" s="64">
        <f t="shared" si="58"/>
      </c>
      <c r="BB21" s="61">
        <f t="shared" si="59"/>
      </c>
      <c r="BC21" s="62">
        <f t="shared" si="60"/>
      </c>
      <c r="BD21" s="63">
        <f t="shared" si="61"/>
      </c>
      <c r="BE21" s="61">
        <f t="shared" si="62"/>
      </c>
      <c r="BF21" s="62">
        <f t="shared" si="63"/>
      </c>
      <c r="BG21" s="64">
        <f t="shared" si="64"/>
      </c>
      <c r="BH21" s="61">
        <f t="shared" si="65"/>
      </c>
      <c r="BI21" s="62">
        <f t="shared" si="66"/>
      </c>
      <c r="BJ21" s="63">
        <f t="shared" si="67"/>
      </c>
      <c r="BK21" s="61">
        <f t="shared" si="68"/>
      </c>
      <c r="BL21" s="62">
        <f t="shared" si="69"/>
      </c>
      <c r="BM21" s="64">
        <f t="shared" si="70"/>
      </c>
      <c r="BN21" s="61">
        <f t="shared" si="71"/>
      </c>
      <c r="BO21" s="62">
        <f t="shared" si="72"/>
      </c>
      <c r="BP21" s="63">
        <f t="shared" si="73"/>
      </c>
      <c r="BQ21" s="61">
        <f t="shared" si="74"/>
      </c>
      <c r="BR21" s="62">
        <f t="shared" si="75"/>
      </c>
      <c r="BS21" s="64">
        <f t="shared" si="76"/>
      </c>
      <c r="BT21" s="61">
        <f t="shared" si="77"/>
      </c>
      <c r="BU21" s="62">
        <f t="shared" si="78"/>
      </c>
      <c r="BV21" s="63">
        <f t="shared" si="79"/>
      </c>
      <c r="BW21" s="61">
        <f t="shared" si="80"/>
      </c>
      <c r="BX21" s="62">
        <f t="shared" si="81"/>
      </c>
      <c r="BY21" s="63">
        <f t="shared" si="82"/>
      </c>
      <c r="BZ21" s="65">
        <f t="shared" si="83"/>
      </c>
      <c r="CA21" s="62">
        <f t="shared" si="84"/>
      </c>
      <c r="CB21" s="63">
        <f t="shared" si="85"/>
      </c>
      <c r="CC21" s="54" t="s">
        <v>59</v>
      </c>
      <c r="CD21" s="54" t="s">
        <v>60</v>
      </c>
    </row>
    <row r="22" spans="3:82" ht="13.5">
      <c r="C22" s="4" t="s">
        <v>61</v>
      </c>
      <c r="D22" s="4" t="s">
        <v>62</v>
      </c>
      <c r="E22" s="42"/>
      <c r="F22" s="42"/>
      <c r="G22" s="53"/>
      <c r="H22" s="45">
        <v>54</v>
      </c>
      <c r="I22" s="47">
        <f t="shared" si="21"/>
      </c>
      <c r="J22" s="45"/>
      <c r="K22" s="46">
        <f t="shared" si="22"/>
        <v>54</v>
      </c>
      <c r="L22" s="43"/>
      <c r="M22" s="45">
        <v>0</v>
      </c>
      <c r="N22" s="45"/>
      <c r="O22" s="45"/>
      <c r="P22" s="45"/>
      <c r="Q22" s="8"/>
      <c r="R22" s="20">
        <f t="shared" si="23"/>
      </c>
      <c r="S22" s="21">
        <f t="shared" si="24"/>
      </c>
      <c r="T22" s="22">
        <f t="shared" si="25"/>
      </c>
      <c r="U22" s="20">
        <f t="shared" si="26"/>
      </c>
      <c r="V22" s="21">
        <f t="shared" si="27"/>
      </c>
      <c r="W22" s="23">
        <f t="shared" si="28"/>
      </c>
      <c r="X22" s="20">
        <f t="shared" si="29"/>
      </c>
      <c r="Y22" s="21">
        <f t="shared" si="30"/>
      </c>
      <c r="Z22" s="22">
        <f t="shared" si="31"/>
      </c>
      <c r="AA22" s="20">
        <f t="shared" si="32"/>
      </c>
      <c r="AB22" s="21">
        <f t="shared" si="33"/>
      </c>
      <c r="AC22" s="23">
        <f t="shared" si="34"/>
      </c>
      <c r="AD22" s="20">
        <f t="shared" si="35"/>
      </c>
      <c r="AE22" s="21">
        <f t="shared" si="36"/>
      </c>
      <c r="AF22" s="22">
        <f t="shared" si="37"/>
      </c>
      <c r="AG22" s="20">
        <f t="shared" si="38"/>
      </c>
      <c r="AH22" s="21">
        <f t="shared" si="39"/>
      </c>
      <c r="AI22" s="23">
        <f t="shared" si="40"/>
      </c>
      <c r="AJ22" s="20">
        <f t="shared" si="41"/>
      </c>
      <c r="AK22" s="21">
        <f t="shared" si="42"/>
      </c>
      <c r="AL22" s="22">
        <f t="shared" si="43"/>
      </c>
      <c r="AM22" s="20">
        <f t="shared" si="44"/>
      </c>
      <c r="AN22" s="21">
        <f t="shared" si="45"/>
      </c>
      <c r="AO22" s="23">
        <f t="shared" si="46"/>
      </c>
      <c r="AP22" s="20">
        <f t="shared" si="47"/>
      </c>
      <c r="AQ22" s="21">
        <f t="shared" si="48"/>
      </c>
      <c r="AR22" s="22">
        <f t="shared" si="49"/>
      </c>
      <c r="AS22" s="20">
        <f t="shared" si="50"/>
      </c>
      <c r="AT22" s="21">
        <f t="shared" si="51"/>
      </c>
      <c r="AU22" s="23">
        <f t="shared" si="52"/>
      </c>
      <c r="AV22" s="20">
        <f t="shared" si="53"/>
      </c>
      <c r="AW22" s="21">
        <f t="shared" si="54"/>
      </c>
      <c r="AX22" s="22">
        <f t="shared" si="55"/>
      </c>
      <c r="AY22" s="20">
        <f t="shared" si="56"/>
      </c>
      <c r="AZ22" s="21">
        <f t="shared" si="57"/>
      </c>
      <c r="BA22" s="23">
        <f t="shared" si="58"/>
      </c>
      <c r="BB22" s="20">
        <f t="shared" si="59"/>
      </c>
      <c r="BC22" s="21">
        <f t="shared" si="60"/>
      </c>
      <c r="BD22" s="22">
        <f t="shared" si="61"/>
      </c>
      <c r="BE22" s="20">
        <f t="shared" si="62"/>
      </c>
      <c r="BF22" s="21">
        <f t="shared" si="63"/>
      </c>
      <c r="BG22" s="23">
        <f t="shared" si="64"/>
      </c>
      <c r="BH22" s="20">
        <f t="shared" si="65"/>
      </c>
      <c r="BI22" s="21">
        <f t="shared" si="66"/>
      </c>
      <c r="BJ22" s="22">
        <f t="shared" si="67"/>
      </c>
      <c r="BK22" s="20">
        <f t="shared" si="68"/>
      </c>
      <c r="BL22" s="21">
        <f t="shared" si="69"/>
      </c>
      <c r="BM22" s="23">
        <f t="shared" si="70"/>
      </c>
      <c r="BN22" s="20">
        <f t="shared" si="71"/>
      </c>
      <c r="BO22" s="21">
        <f t="shared" si="72"/>
      </c>
      <c r="BP22" s="22">
        <f t="shared" si="73"/>
      </c>
      <c r="BQ22" s="20">
        <f t="shared" si="74"/>
      </c>
      <c r="BR22" s="21">
        <f t="shared" si="75"/>
      </c>
      <c r="BS22" s="23">
        <f t="shared" si="76"/>
      </c>
      <c r="BT22" s="20">
        <f t="shared" si="77"/>
      </c>
      <c r="BU22" s="21">
        <f t="shared" si="78"/>
      </c>
      <c r="BV22" s="22">
        <f t="shared" si="79"/>
      </c>
      <c r="BW22" s="20">
        <f t="shared" si="80"/>
      </c>
      <c r="BX22" s="21">
        <f t="shared" si="81"/>
      </c>
      <c r="BY22" s="22">
        <f t="shared" si="82"/>
      </c>
      <c r="BZ22" s="24">
        <f t="shared" si="83"/>
      </c>
      <c r="CA22" s="21">
        <f t="shared" si="84"/>
      </c>
      <c r="CB22" s="22">
        <f t="shared" si="85"/>
      </c>
      <c r="CC22" s="4" t="s">
        <v>61</v>
      </c>
      <c r="CD22" s="4" t="s">
        <v>62</v>
      </c>
    </row>
    <row r="23" spans="3:82" ht="13.5">
      <c r="C23" s="54" t="s">
        <v>101</v>
      </c>
      <c r="D23" s="54" t="s">
        <v>102</v>
      </c>
      <c r="E23" s="66"/>
      <c r="F23" s="66"/>
      <c r="G23" s="67"/>
      <c r="H23" s="59">
        <v>63</v>
      </c>
      <c r="I23" s="58">
        <f t="shared" si="21"/>
      </c>
      <c r="J23" s="59"/>
      <c r="K23" s="60">
        <f t="shared" si="22"/>
        <v>63</v>
      </c>
      <c r="L23" s="43"/>
      <c r="M23" s="59">
        <v>0</v>
      </c>
      <c r="N23" s="59"/>
      <c r="O23" s="59"/>
      <c r="P23" s="59"/>
      <c r="Q23" s="8"/>
      <c r="R23" s="61">
        <f>IF(E23=$R$3,$H23,"")</f>
      </c>
      <c r="S23" s="62">
        <f>IF(F23=$R$3,$H23,"")</f>
      </c>
      <c r="T23" s="63">
        <f>IF(G23=$R$3,$H23,"")</f>
      </c>
      <c r="U23" s="61">
        <f>IF(E23=$U$3,$H23,"")</f>
      </c>
      <c r="V23" s="62">
        <f>IF(F23=$U$3,$H23,"")</f>
      </c>
      <c r="W23" s="64">
        <f>IF(G23=$U$3,$H23,"")</f>
      </c>
      <c r="X23" s="61">
        <f>IF(E23=$X$3,$H23,"")</f>
      </c>
      <c r="Y23" s="62">
        <f>IF(F23=$X$3,$H23,"")</f>
      </c>
      <c r="Z23" s="63">
        <f>IF(G23=$X$3,$H23,"")</f>
      </c>
      <c r="AA23" s="61">
        <f>IF(E23=$AA$3,$H23,"")</f>
      </c>
      <c r="AB23" s="62">
        <f>IF(F23=$AA$3,$H23,"")</f>
      </c>
      <c r="AC23" s="64">
        <f>IF(G23=$AA$3,$H23,"")</f>
      </c>
      <c r="AD23" s="61">
        <f>IF(E23=$AD$3,$H23,"")</f>
      </c>
      <c r="AE23" s="62">
        <f>IF(F23=$AD$3,$H23,"")</f>
      </c>
      <c r="AF23" s="63">
        <f>IF(G23=$AD$3,$H23,"")</f>
      </c>
      <c r="AG23" s="61">
        <f>IF(E23=$AG$3,$H23,"")</f>
      </c>
      <c r="AH23" s="62">
        <f>IF(F23=$AG$3,$H23,"")</f>
      </c>
      <c r="AI23" s="64">
        <f>IF(G23=$AG$3,$H23,"")</f>
      </c>
      <c r="AJ23" s="61">
        <f>IF(E23=$AJ$3,$H23,"")</f>
      </c>
      <c r="AK23" s="62">
        <f>IF(F23=$AJ$3,$H23,"")</f>
      </c>
      <c r="AL23" s="63">
        <f>IF(G23=$AJ$3,$H23,"")</f>
      </c>
      <c r="AM23" s="61">
        <f>IF(E23=$AM$3,$H23,"")</f>
      </c>
      <c r="AN23" s="62">
        <f>IF(F23=$AM$3,$H23,"")</f>
      </c>
      <c r="AO23" s="64">
        <f>IF(G23=$AM$3,$H23,"")</f>
      </c>
      <c r="AP23" s="61">
        <f>IF(E23=$AP$3,$H23,"")</f>
      </c>
      <c r="AQ23" s="62">
        <f>IF(F23=$AP$3,$H23,"")</f>
      </c>
      <c r="AR23" s="63">
        <f>IF(G23=$AP$3,$H23,"")</f>
      </c>
      <c r="AS23" s="61">
        <f>IF(E23=$AS$3,$H23,"")</f>
      </c>
      <c r="AT23" s="62">
        <f>IF(F23=$AS$3,$H23,"")</f>
      </c>
      <c r="AU23" s="64">
        <f>IF(G23=$AS$3,$H23,"")</f>
      </c>
      <c r="AV23" s="61">
        <f>IF(E23=$AV$3,$H23,"")</f>
      </c>
      <c r="AW23" s="62">
        <f>IF(F23=$AV$3,$H23,"")</f>
      </c>
      <c r="AX23" s="63">
        <f>IF(G23=$AV$3,$H23,"")</f>
      </c>
      <c r="AY23" s="61">
        <f>IF(E23=$AY$3,$H23,"")</f>
      </c>
      <c r="AZ23" s="62">
        <f>IF(F23=$AY$3,$H23,"")</f>
      </c>
      <c r="BA23" s="64">
        <f>IF(G23=$AY$3,$H23,"")</f>
      </c>
      <c r="BB23" s="61">
        <f>IF(E23=$BB$3,$H23,"")</f>
      </c>
      <c r="BC23" s="62">
        <f>IF(F23=$BB$3,$H23,"")</f>
      </c>
      <c r="BD23" s="63">
        <f>IF(G23=$BB$3,$H23,"")</f>
      </c>
      <c r="BE23" s="61">
        <f>IF(E23=$BE$3,$H23,"")</f>
      </c>
      <c r="BF23" s="62">
        <f>IF(F23=$BE$3,$H23,"")</f>
      </c>
      <c r="BG23" s="64">
        <f>IF(G23=$BE$3,$H23,"")</f>
      </c>
      <c r="BH23" s="61">
        <f>IF(E23=$BH$3,$H23,"")</f>
      </c>
      <c r="BI23" s="62">
        <f>IF(F23=$BH$3,$H23,"")</f>
      </c>
      <c r="BJ23" s="63">
        <f>IF(G23=$BH$3,$H23,"")</f>
      </c>
      <c r="BK23" s="61">
        <f>IF(E23=$BK$3,$H23,"")</f>
      </c>
      <c r="BL23" s="62">
        <f>IF(F23=$BK$3,$H23,"")</f>
      </c>
      <c r="BM23" s="64">
        <f>IF(G23=$BK$3,$H23,"")</f>
      </c>
      <c r="BN23" s="61">
        <f>IF(E23=$BN$3,$H23,"")</f>
      </c>
      <c r="BO23" s="62">
        <f>IF(F23=$BN$3,$H23,"")</f>
      </c>
      <c r="BP23" s="63">
        <f>IF(G23=$BN$3,$H23,"")</f>
      </c>
      <c r="BQ23" s="61">
        <f>IF(E23=$BQ$3,$H23,"")</f>
      </c>
      <c r="BR23" s="62">
        <f>IF(F23=$BQ$3,$H23,"")</f>
      </c>
      <c r="BS23" s="64">
        <f>IF(G23=$BQ$3,$H23,"")</f>
      </c>
      <c r="BT23" s="61">
        <f>IF(E23=$BT$3,$H23,"")</f>
      </c>
      <c r="BU23" s="62">
        <f>IF(F23=$BT$3,$H23,"")</f>
      </c>
      <c r="BV23" s="63">
        <f>IF(G23=$BT$3,$H23,"")</f>
      </c>
      <c r="BW23" s="61">
        <f>IF(E23=$BW$3,$H23,"")</f>
      </c>
      <c r="BX23" s="62">
        <f>IF(F23=$BW$3,$H23,"")</f>
      </c>
      <c r="BY23" s="63">
        <f>IF(G23=$BW$3,$H23,"")</f>
      </c>
      <c r="BZ23" s="65">
        <f>IF(E23=$BZ$3,$H23,"")</f>
      </c>
      <c r="CA23" s="62">
        <f>IF(F23=$BZ$3,$H23,"")</f>
      </c>
      <c r="CB23" s="63">
        <f>IF(G23=$BZ$3,$H23,"")</f>
      </c>
      <c r="CC23" s="54" t="s">
        <v>101</v>
      </c>
      <c r="CD23" s="54" t="s">
        <v>102</v>
      </c>
    </row>
    <row r="24" spans="3:82" ht="13.5">
      <c r="C24" s="4" t="s">
        <v>63</v>
      </c>
      <c r="D24" s="4" t="s">
        <v>64</v>
      </c>
      <c r="E24" s="42"/>
      <c r="F24" s="42"/>
      <c r="G24" s="53"/>
      <c r="H24" s="45">
        <v>38</v>
      </c>
      <c r="I24" s="47">
        <f t="shared" si="21"/>
      </c>
      <c r="J24" s="45"/>
      <c r="K24" s="46">
        <f t="shared" si="22"/>
        <v>38</v>
      </c>
      <c r="L24" s="43"/>
      <c r="M24" s="45">
        <v>0</v>
      </c>
      <c r="N24" s="45"/>
      <c r="O24" s="45"/>
      <c r="P24" s="45"/>
      <c r="Q24" s="8"/>
      <c r="R24" s="20">
        <f t="shared" si="23"/>
      </c>
      <c r="S24" s="21">
        <f t="shared" si="24"/>
      </c>
      <c r="T24" s="22">
        <f t="shared" si="25"/>
      </c>
      <c r="U24" s="20">
        <f t="shared" si="26"/>
      </c>
      <c r="V24" s="21">
        <f t="shared" si="27"/>
      </c>
      <c r="W24" s="23">
        <f t="shared" si="28"/>
      </c>
      <c r="X24" s="20">
        <f t="shared" si="29"/>
      </c>
      <c r="Y24" s="21">
        <f t="shared" si="30"/>
      </c>
      <c r="Z24" s="22">
        <f t="shared" si="31"/>
      </c>
      <c r="AA24" s="20">
        <f t="shared" si="32"/>
      </c>
      <c r="AB24" s="21">
        <f t="shared" si="33"/>
      </c>
      <c r="AC24" s="23">
        <f t="shared" si="34"/>
      </c>
      <c r="AD24" s="20">
        <f t="shared" si="35"/>
      </c>
      <c r="AE24" s="21">
        <f t="shared" si="36"/>
      </c>
      <c r="AF24" s="22">
        <f t="shared" si="37"/>
      </c>
      <c r="AG24" s="20">
        <f t="shared" si="38"/>
      </c>
      <c r="AH24" s="21">
        <f t="shared" si="39"/>
      </c>
      <c r="AI24" s="23">
        <f t="shared" si="40"/>
      </c>
      <c r="AJ24" s="20">
        <f t="shared" si="41"/>
      </c>
      <c r="AK24" s="21">
        <f t="shared" si="42"/>
      </c>
      <c r="AL24" s="22">
        <f t="shared" si="43"/>
      </c>
      <c r="AM24" s="20">
        <f t="shared" si="44"/>
      </c>
      <c r="AN24" s="21">
        <f t="shared" si="45"/>
      </c>
      <c r="AO24" s="23">
        <f t="shared" si="46"/>
      </c>
      <c r="AP24" s="20">
        <f t="shared" si="47"/>
      </c>
      <c r="AQ24" s="21">
        <f t="shared" si="48"/>
      </c>
      <c r="AR24" s="22">
        <f t="shared" si="49"/>
      </c>
      <c r="AS24" s="20">
        <f t="shared" si="50"/>
      </c>
      <c r="AT24" s="21">
        <f t="shared" si="51"/>
      </c>
      <c r="AU24" s="23">
        <f t="shared" si="52"/>
      </c>
      <c r="AV24" s="20">
        <f t="shared" si="53"/>
      </c>
      <c r="AW24" s="21">
        <f t="shared" si="54"/>
      </c>
      <c r="AX24" s="22">
        <f t="shared" si="55"/>
      </c>
      <c r="AY24" s="20">
        <f t="shared" si="56"/>
      </c>
      <c r="AZ24" s="21">
        <f t="shared" si="57"/>
      </c>
      <c r="BA24" s="23">
        <f t="shared" si="58"/>
      </c>
      <c r="BB24" s="20">
        <f t="shared" si="59"/>
      </c>
      <c r="BC24" s="21">
        <f t="shared" si="60"/>
      </c>
      <c r="BD24" s="22">
        <f t="shared" si="61"/>
      </c>
      <c r="BE24" s="20">
        <f t="shared" si="62"/>
      </c>
      <c r="BF24" s="21">
        <f t="shared" si="63"/>
      </c>
      <c r="BG24" s="23">
        <f t="shared" si="64"/>
      </c>
      <c r="BH24" s="20">
        <f t="shared" si="65"/>
      </c>
      <c r="BI24" s="21">
        <f t="shared" si="66"/>
      </c>
      <c r="BJ24" s="22">
        <f t="shared" si="67"/>
      </c>
      <c r="BK24" s="20">
        <f t="shared" si="68"/>
      </c>
      <c r="BL24" s="21">
        <f t="shared" si="69"/>
      </c>
      <c r="BM24" s="23">
        <f t="shared" si="70"/>
      </c>
      <c r="BN24" s="20">
        <f t="shared" si="71"/>
      </c>
      <c r="BO24" s="21">
        <f t="shared" si="72"/>
      </c>
      <c r="BP24" s="22">
        <f t="shared" si="73"/>
      </c>
      <c r="BQ24" s="20">
        <f t="shared" si="74"/>
      </c>
      <c r="BR24" s="21">
        <f t="shared" si="75"/>
      </c>
      <c r="BS24" s="23">
        <f t="shared" si="76"/>
      </c>
      <c r="BT24" s="20">
        <f t="shared" si="77"/>
      </c>
      <c r="BU24" s="21">
        <f t="shared" si="78"/>
      </c>
      <c r="BV24" s="22">
        <f t="shared" si="79"/>
      </c>
      <c r="BW24" s="20">
        <f t="shared" si="80"/>
      </c>
      <c r="BX24" s="21">
        <f t="shared" si="81"/>
      </c>
      <c r="BY24" s="22">
        <f t="shared" si="82"/>
      </c>
      <c r="BZ24" s="24">
        <f t="shared" si="83"/>
      </c>
      <c r="CA24" s="21">
        <f t="shared" si="84"/>
      </c>
      <c r="CB24" s="22">
        <f t="shared" si="85"/>
      </c>
      <c r="CC24" s="4" t="s">
        <v>63</v>
      </c>
      <c r="CD24" s="4" t="s">
        <v>64</v>
      </c>
    </row>
    <row r="25" spans="3:82" ht="13.5">
      <c r="C25" s="54" t="s">
        <v>103</v>
      </c>
      <c r="D25" s="54" t="s">
        <v>104</v>
      </c>
      <c r="E25" s="66"/>
      <c r="F25" s="66"/>
      <c r="G25" s="67"/>
      <c r="H25" s="59">
        <v>43</v>
      </c>
      <c r="I25" s="58">
        <f t="shared" si="21"/>
      </c>
      <c r="J25" s="59"/>
      <c r="K25" s="60">
        <f t="shared" si="22"/>
        <v>43</v>
      </c>
      <c r="L25" s="43"/>
      <c r="M25" s="59">
        <v>0</v>
      </c>
      <c r="N25" s="59"/>
      <c r="O25" s="59"/>
      <c r="P25" s="59"/>
      <c r="Q25" s="8"/>
      <c r="R25" s="61">
        <f>IF(E25=$R$3,$H25,"")</f>
      </c>
      <c r="S25" s="62">
        <f>IF(F25=$R$3,$H25,"")</f>
      </c>
      <c r="T25" s="63">
        <f>IF(G25=$R$3,$H25,"")</f>
      </c>
      <c r="U25" s="61">
        <f>IF(E25=$U$3,$H25,"")</f>
      </c>
      <c r="V25" s="62">
        <f>IF(F25=$U$3,$H25,"")</f>
      </c>
      <c r="W25" s="64">
        <f>IF(G25=$U$3,$H25,"")</f>
      </c>
      <c r="X25" s="61">
        <f>IF(E25=$X$3,$H25,"")</f>
      </c>
      <c r="Y25" s="62">
        <f>IF(F25=$X$3,$H25,"")</f>
      </c>
      <c r="Z25" s="63">
        <f>IF(G25=$X$3,$H25,"")</f>
      </c>
      <c r="AA25" s="61">
        <f>IF(E25=$AA$3,$H25,"")</f>
      </c>
      <c r="AB25" s="62">
        <f>IF(F25=$AA$3,$H25,"")</f>
      </c>
      <c r="AC25" s="64">
        <f>IF(G25=$AA$3,$H25,"")</f>
      </c>
      <c r="AD25" s="61">
        <f>IF(E25=$AD$3,$H25,"")</f>
      </c>
      <c r="AE25" s="62">
        <f>IF(F25=$AD$3,$H25,"")</f>
      </c>
      <c r="AF25" s="63">
        <f>IF(G25=$AD$3,$H25,"")</f>
      </c>
      <c r="AG25" s="61">
        <f>IF(E25=$AG$3,$H25,"")</f>
      </c>
      <c r="AH25" s="62">
        <f>IF(F25=$AG$3,$H25,"")</f>
      </c>
      <c r="AI25" s="64">
        <f>IF(G25=$AG$3,$H25,"")</f>
      </c>
      <c r="AJ25" s="61">
        <f>IF(E25=$AJ$3,$H25,"")</f>
      </c>
      <c r="AK25" s="62">
        <f>IF(F25=$AJ$3,$H25,"")</f>
      </c>
      <c r="AL25" s="63">
        <f>IF(G25=$AJ$3,$H25,"")</f>
      </c>
      <c r="AM25" s="61">
        <f>IF(E25=$AM$3,$H25,"")</f>
      </c>
      <c r="AN25" s="62">
        <f>IF(F25=$AM$3,$H25,"")</f>
      </c>
      <c r="AO25" s="64">
        <f>IF(G25=$AM$3,$H25,"")</f>
      </c>
      <c r="AP25" s="61">
        <f>IF(E25=$AP$3,$H25,"")</f>
      </c>
      <c r="AQ25" s="62">
        <f>IF(F25=$AP$3,$H25,"")</f>
      </c>
      <c r="AR25" s="63">
        <f>IF(G25=$AP$3,$H25,"")</f>
      </c>
      <c r="AS25" s="61">
        <f>IF(E25=$AS$3,$H25,"")</f>
      </c>
      <c r="AT25" s="62">
        <f>IF(F25=$AS$3,$H25,"")</f>
      </c>
      <c r="AU25" s="64">
        <f>IF(G25=$AS$3,$H25,"")</f>
      </c>
      <c r="AV25" s="61">
        <f>IF(E25=$AV$3,$H25,"")</f>
      </c>
      <c r="AW25" s="62">
        <f>IF(F25=$AV$3,$H25,"")</f>
      </c>
      <c r="AX25" s="63">
        <f>IF(G25=$AV$3,$H25,"")</f>
      </c>
      <c r="AY25" s="61">
        <f>IF(E25=$AY$3,$H25,"")</f>
      </c>
      <c r="AZ25" s="62">
        <f>IF(F25=$AY$3,$H25,"")</f>
      </c>
      <c r="BA25" s="64">
        <f>IF(G25=$AY$3,$H25,"")</f>
      </c>
      <c r="BB25" s="61">
        <f>IF(E25=$BB$3,$H25,"")</f>
      </c>
      <c r="BC25" s="62">
        <f>IF(F25=$BB$3,$H25,"")</f>
      </c>
      <c r="BD25" s="63">
        <f>IF(G25=$BB$3,$H25,"")</f>
      </c>
      <c r="BE25" s="61">
        <f>IF(E25=$BE$3,$H25,"")</f>
      </c>
      <c r="BF25" s="62">
        <f>IF(F25=$BE$3,$H25,"")</f>
      </c>
      <c r="BG25" s="64">
        <f>IF(G25=$BE$3,$H25,"")</f>
      </c>
      <c r="BH25" s="61">
        <f>IF(E25=$BH$3,$H25,"")</f>
      </c>
      <c r="BI25" s="62">
        <f>IF(F25=$BH$3,$H25,"")</f>
      </c>
      <c r="BJ25" s="63">
        <f>IF(G25=$BH$3,$H25,"")</f>
      </c>
      <c r="BK25" s="61">
        <f>IF(E25=$BK$3,$H25,"")</f>
      </c>
      <c r="BL25" s="62">
        <f>IF(F25=$BK$3,$H25,"")</f>
      </c>
      <c r="BM25" s="64">
        <f>IF(G25=$BK$3,$H25,"")</f>
      </c>
      <c r="BN25" s="61">
        <f>IF(E25=$BN$3,$H25,"")</f>
      </c>
      <c r="BO25" s="62">
        <f>IF(F25=$BN$3,$H25,"")</f>
      </c>
      <c r="BP25" s="63">
        <f>IF(G25=$BN$3,$H25,"")</f>
      </c>
      <c r="BQ25" s="61">
        <f>IF(E25=$BQ$3,$H25,"")</f>
      </c>
      <c r="BR25" s="62">
        <f>IF(F25=$BQ$3,$H25,"")</f>
      </c>
      <c r="BS25" s="64">
        <f>IF(G25=$BQ$3,$H25,"")</f>
      </c>
      <c r="BT25" s="61">
        <f>IF(E25=$BT$3,$H25,"")</f>
      </c>
      <c r="BU25" s="62">
        <f>IF(F25=$BT$3,$H25,"")</f>
      </c>
      <c r="BV25" s="63">
        <f>IF(G25=$BT$3,$H25,"")</f>
      </c>
      <c r="BW25" s="61">
        <f>IF(E25=$BW$3,$H25,"")</f>
      </c>
      <c r="BX25" s="62">
        <f>IF(F25=$BW$3,$H25,"")</f>
      </c>
      <c r="BY25" s="63">
        <f>IF(G25=$BW$3,$H25,"")</f>
      </c>
      <c r="BZ25" s="65">
        <f>IF(E25=$BZ$3,$H25,"")</f>
      </c>
      <c r="CA25" s="62">
        <f>IF(F25=$BZ$3,$H25,"")</f>
      </c>
      <c r="CB25" s="63">
        <f>IF(G25=$BZ$3,$H25,"")</f>
      </c>
      <c r="CC25" s="54" t="s">
        <v>103</v>
      </c>
      <c r="CD25" s="54" t="s">
        <v>104</v>
      </c>
    </row>
    <row r="26" spans="3:82" ht="13.5">
      <c r="C26" s="4" t="s">
        <v>65</v>
      </c>
      <c r="D26" s="4" t="s">
        <v>66</v>
      </c>
      <c r="E26" s="42" t="s">
        <v>13</v>
      </c>
      <c r="F26" s="42"/>
      <c r="G26" s="53" t="s">
        <v>16</v>
      </c>
      <c r="H26" s="45">
        <v>32</v>
      </c>
      <c r="I26" s="47">
        <f t="shared" si="21"/>
        <v>3</v>
      </c>
      <c r="J26" s="45">
        <v>-3</v>
      </c>
      <c r="K26" s="46">
        <f t="shared" si="22"/>
        <v>32</v>
      </c>
      <c r="L26" s="43"/>
      <c r="M26" s="45">
        <v>1</v>
      </c>
      <c r="N26" s="45">
        <v>1</v>
      </c>
      <c r="O26" s="45">
        <v>1</v>
      </c>
      <c r="P26" s="45"/>
      <c r="Q26" s="8"/>
      <c r="R26" s="20">
        <f t="shared" si="23"/>
      </c>
      <c r="S26" s="21">
        <f t="shared" si="24"/>
      </c>
      <c r="T26" s="22">
        <f t="shared" si="25"/>
      </c>
      <c r="U26" s="20">
        <f t="shared" si="26"/>
      </c>
      <c r="V26" s="21">
        <f t="shared" si="27"/>
      </c>
      <c r="W26" s="23">
        <f t="shared" si="28"/>
      </c>
      <c r="X26" s="20">
        <f t="shared" si="29"/>
      </c>
      <c r="Y26" s="21">
        <f t="shared" si="30"/>
      </c>
      <c r="Z26" s="22">
        <f t="shared" si="31"/>
      </c>
      <c r="AA26" s="20">
        <f t="shared" si="32"/>
      </c>
      <c r="AB26" s="21">
        <f t="shared" si="33"/>
      </c>
      <c r="AC26" s="23">
        <f t="shared" si="34"/>
      </c>
      <c r="AD26" s="20">
        <f t="shared" si="35"/>
      </c>
      <c r="AE26" s="21">
        <f t="shared" si="36"/>
      </c>
      <c r="AF26" s="22">
        <f t="shared" si="37"/>
      </c>
      <c r="AG26" s="20">
        <f t="shared" si="38"/>
      </c>
      <c r="AH26" s="21">
        <f t="shared" si="39"/>
      </c>
      <c r="AI26" s="23">
        <f t="shared" si="40"/>
      </c>
      <c r="AJ26" s="20">
        <f t="shared" si="41"/>
      </c>
      <c r="AK26" s="21">
        <f t="shared" si="42"/>
      </c>
      <c r="AL26" s="22">
        <f t="shared" si="43"/>
      </c>
      <c r="AM26" s="20">
        <f t="shared" si="44"/>
      </c>
      <c r="AN26" s="21">
        <f t="shared" si="45"/>
      </c>
      <c r="AO26" s="23">
        <f t="shared" si="46"/>
      </c>
      <c r="AP26" s="20">
        <f t="shared" si="47"/>
      </c>
      <c r="AQ26" s="21">
        <f t="shared" si="48"/>
      </c>
      <c r="AR26" s="22">
        <f t="shared" si="49"/>
        <v>32</v>
      </c>
      <c r="AS26" s="20">
        <f t="shared" si="50"/>
      </c>
      <c r="AT26" s="21">
        <f t="shared" si="51"/>
      </c>
      <c r="AU26" s="23">
        <f t="shared" si="52"/>
      </c>
      <c r="AV26" s="20">
        <f t="shared" si="53"/>
      </c>
      <c r="AW26" s="21">
        <f t="shared" si="54"/>
      </c>
      <c r="AX26" s="22">
        <f t="shared" si="55"/>
      </c>
      <c r="AY26" s="20">
        <f t="shared" si="56"/>
      </c>
      <c r="AZ26" s="21">
        <f t="shared" si="57"/>
      </c>
      <c r="BA26" s="23">
        <f t="shared" si="58"/>
      </c>
      <c r="BB26" s="20">
        <f t="shared" si="59"/>
      </c>
      <c r="BC26" s="21">
        <f t="shared" si="60"/>
      </c>
      <c r="BD26" s="22">
        <f t="shared" si="61"/>
      </c>
      <c r="BE26" s="20">
        <f t="shared" si="62"/>
      </c>
      <c r="BF26" s="21">
        <f t="shared" si="63"/>
      </c>
      <c r="BG26" s="23">
        <f t="shared" si="64"/>
      </c>
      <c r="BH26" s="20">
        <f t="shared" si="65"/>
      </c>
      <c r="BI26" s="21">
        <f t="shared" si="66"/>
      </c>
      <c r="BJ26" s="22">
        <f t="shared" si="67"/>
      </c>
      <c r="BK26" s="20">
        <f t="shared" si="68"/>
        <v>32</v>
      </c>
      <c r="BL26" s="21">
        <f t="shared" si="69"/>
      </c>
      <c r="BM26" s="23">
        <f t="shared" si="70"/>
      </c>
      <c r="BN26" s="20">
        <f t="shared" si="71"/>
      </c>
      <c r="BO26" s="21">
        <f t="shared" si="72"/>
      </c>
      <c r="BP26" s="22">
        <f t="shared" si="73"/>
      </c>
      <c r="BQ26" s="20">
        <f t="shared" si="74"/>
      </c>
      <c r="BR26" s="21">
        <f t="shared" si="75"/>
      </c>
      <c r="BS26" s="23">
        <f t="shared" si="76"/>
      </c>
      <c r="BT26" s="20">
        <f t="shared" si="77"/>
      </c>
      <c r="BU26" s="21">
        <f t="shared" si="78"/>
      </c>
      <c r="BV26" s="22">
        <f t="shared" si="79"/>
      </c>
      <c r="BW26" s="20">
        <f t="shared" si="80"/>
      </c>
      <c r="BX26" s="21">
        <f t="shared" si="81"/>
      </c>
      <c r="BY26" s="22">
        <f t="shared" si="82"/>
      </c>
      <c r="BZ26" s="24">
        <f t="shared" si="83"/>
      </c>
      <c r="CA26" s="21">
        <f t="shared" si="84"/>
      </c>
      <c r="CB26" s="22">
        <f t="shared" si="85"/>
      </c>
      <c r="CC26" s="4" t="s">
        <v>65</v>
      </c>
      <c r="CD26" s="4" t="s">
        <v>66</v>
      </c>
    </row>
    <row r="27" spans="3:82" ht="13.5">
      <c r="C27" s="54" t="s">
        <v>67</v>
      </c>
      <c r="D27" s="54" t="s">
        <v>68</v>
      </c>
      <c r="E27" s="66"/>
      <c r="F27" s="66"/>
      <c r="G27" s="67" t="s">
        <v>7</v>
      </c>
      <c r="H27" s="59">
        <v>37</v>
      </c>
      <c r="I27" s="58">
        <f t="shared" si="21"/>
        <v>3</v>
      </c>
      <c r="J27" s="59">
        <v>-2</v>
      </c>
      <c r="K27" s="60">
        <f t="shared" si="22"/>
        <v>38</v>
      </c>
      <c r="L27" s="43"/>
      <c r="M27" s="59">
        <v>1</v>
      </c>
      <c r="N27" s="59">
        <v>1</v>
      </c>
      <c r="O27" s="59">
        <v>1</v>
      </c>
      <c r="P27" s="59"/>
      <c r="Q27" s="8"/>
      <c r="R27" s="61">
        <f t="shared" si="23"/>
      </c>
      <c r="S27" s="62">
        <f t="shared" si="24"/>
      </c>
      <c r="T27" s="63">
        <f t="shared" si="25"/>
      </c>
      <c r="U27" s="61">
        <f t="shared" si="26"/>
      </c>
      <c r="V27" s="62">
        <f t="shared" si="27"/>
      </c>
      <c r="W27" s="64">
        <f t="shared" si="28"/>
      </c>
      <c r="X27" s="61">
        <f t="shared" si="29"/>
      </c>
      <c r="Y27" s="62">
        <f t="shared" si="30"/>
      </c>
      <c r="Z27" s="63">
        <f t="shared" si="31"/>
      </c>
      <c r="AA27" s="61">
        <f t="shared" si="32"/>
      </c>
      <c r="AB27" s="62">
        <f t="shared" si="33"/>
      </c>
      <c r="AC27" s="64">
        <f t="shared" si="34"/>
      </c>
      <c r="AD27" s="61">
        <f t="shared" si="35"/>
      </c>
      <c r="AE27" s="62">
        <f t="shared" si="36"/>
      </c>
      <c r="AF27" s="63">
        <f t="shared" si="37"/>
      </c>
      <c r="AG27" s="61">
        <f t="shared" si="38"/>
      </c>
      <c r="AH27" s="62">
        <f t="shared" si="39"/>
      </c>
      <c r="AI27" s="64">
        <f t="shared" si="40"/>
      </c>
      <c r="AJ27" s="61">
        <f t="shared" si="41"/>
      </c>
      <c r="AK27" s="62">
        <f t="shared" si="42"/>
      </c>
      <c r="AL27" s="63">
        <f t="shared" si="43"/>
      </c>
      <c r="AM27" s="61">
        <f t="shared" si="44"/>
      </c>
      <c r="AN27" s="62">
        <f t="shared" si="45"/>
      </c>
      <c r="AO27" s="64">
        <f t="shared" si="46"/>
      </c>
      <c r="AP27" s="61">
        <f t="shared" si="47"/>
      </c>
      <c r="AQ27" s="62">
        <f t="shared" si="48"/>
      </c>
      <c r="AR27" s="63">
        <f t="shared" si="49"/>
      </c>
      <c r="AS27" s="61">
        <f t="shared" si="50"/>
      </c>
      <c r="AT27" s="62">
        <f t="shared" si="51"/>
      </c>
      <c r="AU27" s="64">
        <f t="shared" si="52"/>
      </c>
      <c r="AV27" s="61">
        <f t="shared" si="53"/>
      </c>
      <c r="AW27" s="62">
        <f t="shared" si="54"/>
      </c>
      <c r="AX27" s="63">
        <f t="shared" si="55"/>
      </c>
      <c r="AY27" s="61">
        <f t="shared" si="56"/>
      </c>
      <c r="AZ27" s="62">
        <f t="shared" si="57"/>
      </c>
      <c r="BA27" s="64">
        <f t="shared" si="58"/>
      </c>
      <c r="BB27" s="61">
        <f t="shared" si="59"/>
      </c>
      <c r="BC27" s="62">
        <f t="shared" si="60"/>
      </c>
      <c r="BD27" s="63">
        <f t="shared" si="61"/>
      </c>
      <c r="BE27" s="61">
        <f t="shared" si="62"/>
      </c>
      <c r="BF27" s="62">
        <f t="shared" si="63"/>
      </c>
      <c r="BG27" s="64">
        <f t="shared" si="64"/>
      </c>
      <c r="BH27" s="61">
        <f t="shared" si="65"/>
      </c>
      <c r="BI27" s="62">
        <f t="shared" si="66"/>
      </c>
      <c r="BJ27" s="63">
        <f t="shared" si="67"/>
        <v>37</v>
      </c>
      <c r="BK27" s="61">
        <f t="shared" si="68"/>
      </c>
      <c r="BL27" s="62">
        <f t="shared" si="69"/>
      </c>
      <c r="BM27" s="64">
        <f t="shared" si="70"/>
      </c>
      <c r="BN27" s="61">
        <f t="shared" si="71"/>
      </c>
      <c r="BO27" s="62">
        <f t="shared" si="72"/>
      </c>
      <c r="BP27" s="63">
        <f t="shared" si="73"/>
      </c>
      <c r="BQ27" s="61">
        <f t="shared" si="74"/>
      </c>
      <c r="BR27" s="62">
        <f t="shared" si="75"/>
      </c>
      <c r="BS27" s="64">
        <f t="shared" si="76"/>
      </c>
      <c r="BT27" s="61">
        <f t="shared" si="77"/>
      </c>
      <c r="BU27" s="62">
        <f t="shared" si="78"/>
      </c>
      <c r="BV27" s="63">
        <f t="shared" si="79"/>
      </c>
      <c r="BW27" s="61">
        <f t="shared" si="80"/>
      </c>
      <c r="BX27" s="62">
        <f t="shared" si="81"/>
      </c>
      <c r="BY27" s="63">
        <f t="shared" si="82"/>
      </c>
      <c r="BZ27" s="65">
        <f t="shared" si="83"/>
      </c>
      <c r="CA27" s="62">
        <f t="shared" si="84"/>
      </c>
      <c r="CB27" s="63">
        <f t="shared" si="85"/>
      </c>
      <c r="CC27" s="54" t="s">
        <v>67</v>
      </c>
      <c r="CD27" s="54" t="s">
        <v>68</v>
      </c>
    </row>
    <row r="28" spans="3:82" ht="13.5">
      <c r="C28" s="4" t="s">
        <v>69</v>
      </c>
      <c r="D28" s="4" t="s">
        <v>70</v>
      </c>
      <c r="E28" s="42" t="s">
        <v>14</v>
      </c>
      <c r="F28" s="42"/>
      <c r="G28" s="53" t="s">
        <v>2</v>
      </c>
      <c r="H28" s="45">
        <v>63</v>
      </c>
      <c r="I28" s="47">
        <f t="shared" si="21"/>
        <v>3</v>
      </c>
      <c r="J28" s="45">
        <v>-3</v>
      </c>
      <c r="K28" s="46">
        <f t="shared" si="22"/>
        <v>63</v>
      </c>
      <c r="L28" s="43"/>
      <c r="M28" s="45">
        <v>1</v>
      </c>
      <c r="N28" s="45">
        <v>1</v>
      </c>
      <c r="O28" s="45">
        <v>1</v>
      </c>
      <c r="P28" s="45"/>
      <c r="Q28" s="8"/>
      <c r="R28" s="20">
        <f t="shared" si="23"/>
      </c>
      <c r="S28" s="21">
        <f t="shared" si="24"/>
      </c>
      <c r="T28" s="22">
        <f t="shared" si="25"/>
      </c>
      <c r="U28" s="20">
        <f t="shared" si="26"/>
      </c>
      <c r="V28" s="21">
        <f t="shared" si="27"/>
      </c>
      <c r="W28" s="23">
        <f t="shared" si="28"/>
      </c>
      <c r="X28" s="20">
        <f t="shared" si="29"/>
      </c>
      <c r="Y28" s="21">
        <f t="shared" si="30"/>
      </c>
      <c r="Z28" s="22">
        <f t="shared" si="31"/>
      </c>
      <c r="AA28" s="20">
        <f t="shared" si="32"/>
      </c>
      <c r="AB28" s="21">
        <f t="shared" si="33"/>
      </c>
      <c r="AC28" s="23">
        <f t="shared" si="34"/>
      </c>
      <c r="AD28" s="20">
        <f t="shared" si="35"/>
      </c>
      <c r="AE28" s="21">
        <f t="shared" si="36"/>
      </c>
      <c r="AF28" s="22">
        <f t="shared" si="37"/>
      </c>
      <c r="AG28" s="20">
        <f t="shared" si="38"/>
      </c>
      <c r="AH28" s="21">
        <f t="shared" si="39"/>
      </c>
      <c r="AI28" s="23">
        <f t="shared" si="40"/>
      </c>
      <c r="AJ28" s="20">
        <f t="shared" si="41"/>
      </c>
      <c r="AK28" s="21">
        <f t="shared" si="42"/>
      </c>
      <c r="AL28" s="22">
        <f t="shared" si="43"/>
      </c>
      <c r="AM28" s="20">
        <f t="shared" si="44"/>
      </c>
      <c r="AN28" s="21">
        <f t="shared" si="45"/>
      </c>
      <c r="AO28" s="23">
        <f t="shared" si="46"/>
      </c>
      <c r="AP28" s="20">
        <f t="shared" si="47"/>
      </c>
      <c r="AQ28" s="21">
        <f t="shared" si="48"/>
      </c>
      <c r="AR28" s="22">
        <f t="shared" si="49"/>
      </c>
      <c r="AS28" s="20">
        <f t="shared" si="50"/>
      </c>
      <c r="AT28" s="21">
        <f t="shared" si="51"/>
      </c>
      <c r="AU28" s="23">
        <f t="shared" si="52"/>
      </c>
      <c r="AV28" s="20">
        <f t="shared" si="53"/>
      </c>
      <c r="AW28" s="21">
        <f t="shared" si="54"/>
      </c>
      <c r="AX28" s="22">
        <f t="shared" si="55"/>
      </c>
      <c r="AY28" s="20">
        <f t="shared" si="56"/>
      </c>
      <c r="AZ28" s="21">
        <f t="shared" si="57"/>
      </c>
      <c r="BA28" s="23">
        <f t="shared" si="58"/>
      </c>
      <c r="BB28" s="20">
        <f t="shared" si="59"/>
      </c>
      <c r="BC28" s="21">
        <f t="shared" si="60"/>
      </c>
      <c r="BD28" s="22">
        <f t="shared" si="61"/>
        <v>63</v>
      </c>
      <c r="BE28" s="20">
        <f t="shared" si="62"/>
      </c>
      <c r="BF28" s="21">
        <f t="shared" si="63"/>
      </c>
      <c r="BG28" s="23">
        <f t="shared" si="64"/>
      </c>
      <c r="BH28" s="20">
        <f t="shared" si="65"/>
      </c>
      <c r="BI28" s="21">
        <f t="shared" si="66"/>
      </c>
      <c r="BJ28" s="22">
        <f t="shared" si="67"/>
      </c>
      <c r="BK28" s="20">
        <f t="shared" si="68"/>
      </c>
      <c r="BL28" s="21">
        <f t="shared" si="69"/>
      </c>
      <c r="BM28" s="23">
        <f t="shared" si="70"/>
      </c>
      <c r="BN28" s="20">
        <f t="shared" si="71"/>
      </c>
      <c r="BO28" s="21">
        <f t="shared" si="72"/>
      </c>
      <c r="BP28" s="22">
        <f t="shared" si="73"/>
      </c>
      <c r="BQ28" s="20">
        <f t="shared" si="74"/>
      </c>
      <c r="BR28" s="21">
        <f t="shared" si="75"/>
      </c>
      <c r="BS28" s="23">
        <f t="shared" si="76"/>
      </c>
      <c r="BT28" s="20">
        <f t="shared" si="77"/>
      </c>
      <c r="BU28" s="21">
        <f t="shared" si="78"/>
      </c>
      <c r="BV28" s="22">
        <f t="shared" si="79"/>
      </c>
      <c r="BW28" s="20">
        <f t="shared" si="80"/>
        <v>63</v>
      </c>
      <c r="BX28" s="21">
        <f t="shared" si="81"/>
      </c>
      <c r="BY28" s="22">
        <f t="shared" si="82"/>
      </c>
      <c r="BZ28" s="24">
        <f t="shared" si="83"/>
      </c>
      <c r="CA28" s="21">
        <f t="shared" si="84"/>
      </c>
      <c r="CB28" s="22">
        <f t="shared" si="85"/>
      </c>
      <c r="CC28" s="4" t="s">
        <v>69</v>
      </c>
      <c r="CD28" s="4" t="s">
        <v>70</v>
      </c>
    </row>
    <row r="29" spans="3:82" ht="13.5">
      <c r="C29" s="54" t="s">
        <v>107</v>
      </c>
      <c r="D29" s="54" t="s">
        <v>108</v>
      </c>
      <c r="E29" s="66"/>
      <c r="F29" s="66"/>
      <c r="G29" s="67"/>
      <c r="H29" s="59">
        <v>14</v>
      </c>
      <c r="I29" s="58">
        <f t="shared" si="21"/>
      </c>
      <c r="J29" s="59"/>
      <c r="K29" s="60">
        <f t="shared" si="22"/>
        <v>14</v>
      </c>
      <c r="L29" s="68"/>
      <c r="M29" s="59">
        <v>0</v>
      </c>
      <c r="N29" s="59"/>
      <c r="O29" s="59"/>
      <c r="P29" s="59"/>
      <c r="Q29" s="8"/>
      <c r="R29" s="61">
        <f>IF(E29=$R$3,$H29,"")</f>
      </c>
      <c r="S29" s="62">
        <f>IF(F29=$R$3,$H29,"")</f>
      </c>
      <c r="T29" s="63">
        <f>IF(G29=$R$3,$H29,"")</f>
      </c>
      <c r="U29" s="61">
        <f>IF(E29=$U$3,$H29,"")</f>
      </c>
      <c r="V29" s="62">
        <f>IF(F29=$U$3,$H29,"")</f>
      </c>
      <c r="W29" s="64">
        <f>IF(G29=$U$3,$H29,"")</f>
      </c>
      <c r="X29" s="61">
        <f>IF(E29=$X$3,$H29,"")</f>
      </c>
      <c r="Y29" s="62">
        <f>IF(F29=$X$3,$H29,"")</f>
      </c>
      <c r="Z29" s="63">
        <f>IF(G29=$X$3,$H29,"")</f>
      </c>
      <c r="AA29" s="61">
        <f>IF(E29=$AA$3,$H29,"")</f>
      </c>
      <c r="AB29" s="62">
        <f>IF(F29=$AA$3,$H29,"")</f>
      </c>
      <c r="AC29" s="64">
        <f>IF(G29=$AA$3,$H29,"")</f>
      </c>
      <c r="AD29" s="61">
        <f>IF(E29=$AD$3,$H29,"")</f>
      </c>
      <c r="AE29" s="62">
        <f>IF(F29=$AD$3,$H29,"")</f>
      </c>
      <c r="AF29" s="63">
        <f>IF(G29=$AD$3,$H29,"")</f>
      </c>
      <c r="AG29" s="61">
        <f>IF(E29=$AG$3,$H29,"")</f>
      </c>
      <c r="AH29" s="62">
        <f>IF(F29=$AG$3,$H29,"")</f>
      </c>
      <c r="AI29" s="64">
        <f>IF(G29=$AG$3,$H29,"")</f>
      </c>
      <c r="AJ29" s="61">
        <f>IF(E29=$AJ$3,$H29,"")</f>
      </c>
      <c r="AK29" s="62">
        <f>IF(F29=$AJ$3,$H29,"")</f>
      </c>
      <c r="AL29" s="63">
        <f>IF(G29=$AJ$3,$H29,"")</f>
      </c>
      <c r="AM29" s="61">
        <f>IF(E29=$AM$3,$H29,"")</f>
      </c>
      <c r="AN29" s="62">
        <f>IF(F29=$AM$3,$H29,"")</f>
      </c>
      <c r="AO29" s="64">
        <f>IF(G29=$AM$3,$H29,"")</f>
      </c>
      <c r="AP29" s="61">
        <f>IF(E29=$AP$3,$H29,"")</f>
      </c>
      <c r="AQ29" s="62">
        <f>IF(F29=$AP$3,$H29,"")</f>
      </c>
      <c r="AR29" s="63">
        <f>IF(G29=$AP$3,$H29,"")</f>
      </c>
      <c r="AS29" s="61">
        <f>IF(E29=$AS$3,$H29,"")</f>
      </c>
      <c r="AT29" s="62">
        <f>IF(F29=$AS$3,$H29,"")</f>
      </c>
      <c r="AU29" s="64">
        <f>IF(G29=$AS$3,$H29,"")</f>
      </c>
      <c r="AV29" s="61">
        <f>IF(E29=$AV$3,$H29,"")</f>
      </c>
      <c r="AW29" s="62">
        <f>IF(F29=$AV$3,$H29,"")</f>
      </c>
      <c r="AX29" s="63">
        <f>IF(G29=$AV$3,$H29,"")</f>
      </c>
      <c r="AY29" s="61">
        <f>IF(E29=$AY$3,$H29,"")</f>
      </c>
      <c r="AZ29" s="62">
        <f>IF(F29=$AY$3,$H29,"")</f>
      </c>
      <c r="BA29" s="64">
        <f>IF(G29=$AY$3,$H29,"")</f>
      </c>
      <c r="BB29" s="61">
        <f>IF(E29=$BB$3,$H29,"")</f>
      </c>
      <c r="BC29" s="62">
        <f>IF(F29=$BB$3,$H29,"")</f>
      </c>
      <c r="BD29" s="63">
        <f>IF(G29=$BB$3,$H29,"")</f>
      </c>
      <c r="BE29" s="61">
        <f>IF(E29=$BE$3,$H29,"")</f>
      </c>
      <c r="BF29" s="62">
        <f>IF(F29=$BE$3,$H29,"")</f>
      </c>
      <c r="BG29" s="64">
        <f>IF(G29=$BE$3,$H29,"")</f>
      </c>
      <c r="BH29" s="61">
        <f>IF(E29=$BH$3,$H29,"")</f>
      </c>
      <c r="BI29" s="62">
        <f>IF(F29=$BH$3,$H29,"")</f>
      </c>
      <c r="BJ29" s="63">
        <f>IF(G29=$BH$3,$H29,"")</f>
      </c>
      <c r="BK29" s="61">
        <f>IF(E29=$BK$3,$H29,"")</f>
      </c>
      <c r="BL29" s="62">
        <f>IF(F29=$BK$3,$H29,"")</f>
      </c>
      <c r="BM29" s="64">
        <f>IF(G29=$BK$3,$H29,"")</f>
      </c>
      <c r="BN29" s="61">
        <f>IF(E29=$BN$3,$H29,"")</f>
      </c>
      <c r="BO29" s="62">
        <f>IF(F29=$BN$3,$H29,"")</f>
      </c>
      <c r="BP29" s="63">
        <f>IF(G29=$BN$3,$H29,"")</f>
      </c>
      <c r="BQ29" s="61">
        <f>IF(E29=$BQ$3,$H29,"")</f>
      </c>
      <c r="BR29" s="62">
        <f>IF(F29=$BQ$3,$H29,"")</f>
      </c>
      <c r="BS29" s="64">
        <f>IF(G29=$BQ$3,$H29,"")</f>
      </c>
      <c r="BT29" s="61">
        <f>IF(E29=$BT$3,$H29,"")</f>
      </c>
      <c r="BU29" s="62">
        <f>IF(F29=$BT$3,$H29,"")</f>
      </c>
      <c r="BV29" s="63">
        <f>IF(G29=$BT$3,$H29,"")</f>
      </c>
      <c r="BW29" s="61">
        <f>IF(E29=$BW$3,$H29,"")</f>
      </c>
      <c r="BX29" s="62">
        <f>IF(F29=$BW$3,$H29,"")</f>
      </c>
      <c r="BY29" s="63">
        <f>IF(G29=$BW$3,$H29,"")</f>
      </c>
      <c r="BZ29" s="65">
        <f>IF(E29=$BZ$3,$H29,"")</f>
      </c>
      <c r="CA29" s="62">
        <f>IF(F29=$BZ$3,$H29,"")</f>
      </c>
      <c r="CB29" s="63">
        <f>IF(G29=$BZ$3,$H29,"")</f>
      </c>
      <c r="CC29" s="54" t="s">
        <v>107</v>
      </c>
      <c r="CD29" s="54" t="s">
        <v>108</v>
      </c>
    </row>
    <row r="30" spans="3:82" ht="13.5">
      <c r="C30" s="4" t="s">
        <v>71</v>
      </c>
      <c r="D30" s="4" t="s">
        <v>72</v>
      </c>
      <c r="E30" s="42">
        <v>100</v>
      </c>
      <c r="F30" s="42"/>
      <c r="G30" s="53" t="s">
        <v>10</v>
      </c>
      <c r="H30" s="45">
        <v>125</v>
      </c>
      <c r="I30" s="47">
        <f t="shared" si="21"/>
        <v>3</v>
      </c>
      <c r="J30" s="45"/>
      <c r="K30" s="46">
        <f t="shared" si="22"/>
        <v>128</v>
      </c>
      <c r="L30" s="68"/>
      <c r="M30" s="45">
        <v>1</v>
      </c>
      <c r="N30" s="45">
        <v>1</v>
      </c>
      <c r="O30" s="45">
        <v>1</v>
      </c>
      <c r="P30" s="45"/>
      <c r="Q30" s="8"/>
      <c r="R30" s="20">
        <f t="shared" si="23"/>
      </c>
      <c r="S30" s="21">
        <f t="shared" si="24"/>
      </c>
      <c r="T30" s="22">
        <f t="shared" si="25"/>
      </c>
      <c r="U30" s="20">
        <f t="shared" si="26"/>
      </c>
      <c r="V30" s="21">
        <f t="shared" si="27"/>
      </c>
      <c r="W30" s="23">
        <f t="shared" si="28"/>
      </c>
      <c r="X30" s="20">
        <f t="shared" si="29"/>
      </c>
      <c r="Y30" s="21">
        <f t="shared" si="30"/>
      </c>
      <c r="Z30" s="22">
        <f t="shared" si="31"/>
      </c>
      <c r="AA30" s="20">
        <f t="shared" si="32"/>
      </c>
      <c r="AB30" s="21">
        <f t="shared" si="33"/>
      </c>
      <c r="AC30" s="23">
        <f t="shared" si="34"/>
        <v>125</v>
      </c>
      <c r="AD30" s="20">
        <f t="shared" si="35"/>
      </c>
      <c r="AE30" s="21">
        <f t="shared" si="36"/>
      </c>
      <c r="AF30" s="22">
        <f t="shared" si="37"/>
      </c>
      <c r="AG30" s="20">
        <f t="shared" si="38"/>
      </c>
      <c r="AH30" s="21">
        <f t="shared" si="39"/>
      </c>
      <c r="AI30" s="23">
        <f t="shared" si="40"/>
      </c>
      <c r="AJ30" s="20">
        <f t="shared" si="41"/>
      </c>
      <c r="AK30" s="21">
        <f t="shared" si="42"/>
      </c>
      <c r="AL30" s="22">
        <f t="shared" si="43"/>
      </c>
      <c r="AM30" s="20">
        <f t="shared" si="44"/>
      </c>
      <c r="AN30" s="21">
        <f t="shared" si="45"/>
      </c>
      <c r="AO30" s="23">
        <f t="shared" si="46"/>
      </c>
      <c r="AP30" s="20">
        <f t="shared" si="47"/>
      </c>
      <c r="AQ30" s="21">
        <f t="shared" si="48"/>
      </c>
      <c r="AR30" s="22">
        <f t="shared" si="49"/>
      </c>
      <c r="AS30" s="20">
        <f t="shared" si="50"/>
      </c>
      <c r="AT30" s="21">
        <f t="shared" si="51"/>
      </c>
      <c r="AU30" s="23">
        <f t="shared" si="52"/>
      </c>
      <c r="AV30" s="20">
        <f t="shared" si="53"/>
      </c>
      <c r="AW30" s="21">
        <f t="shared" si="54"/>
      </c>
      <c r="AX30" s="22">
        <f t="shared" si="55"/>
      </c>
      <c r="AY30" s="20">
        <f t="shared" si="56"/>
      </c>
      <c r="AZ30" s="21">
        <f t="shared" si="57"/>
      </c>
      <c r="BA30" s="23">
        <f t="shared" si="58"/>
      </c>
      <c r="BB30" s="20">
        <f t="shared" si="59"/>
      </c>
      <c r="BC30" s="21">
        <f t="shared" si="60"/>
      </c>
      <c r="BD30" s="22">
        <f t="shared" si="61"/>
      </c>
      <c r="BE30" s="20">
        <f t="shared" si="62"/>
      </c>
      <c r="BF30" s="21">
        <f t="shared" si="63"/>
      </c>
      <c r="BG30" s="23">
        <f t="shared" si="64"/>
      </c>
      <c r="BH30" s="20">
        <f t="shared" si="65"/>
      </c>
      <c r="BI30" s="21">
        <f t="shared" si="66"/>
      </c>
      <c r="BJ30" s="22">
        <f t="shared" si="67"/>
      </c>
      <c r="BK30" s="20">
        <f t="shared" si="68"/>
      </c>
      <c r="BL30" s="21">
        <f t="shared" si="69"/>
      </c>
      <c r="BM30" s="23">
        <f t="shared" si="70"/>
      </c>
      <c r="BN30" s="20">
        <f t="shared" si="71"/>
      </c>
      <c r="BO30" s="21">
        <f t="shared" si="72"/>
      </c>
      <c r="BP30" s="22">
        <f t="shared" si="73"/>
      </c>
      <c r="BQ30" s="20">
        <f t="shared" si="74"/>
      </c>
      <c r="BR30" s="21">
        <f t="shared" si="75"/>
      </c>
      <c r="BS30" s="23">
        <f t="shared" si="76"/>
      </c>
      <c r="BT30" s="20">
        <f t="shared" si="77"/>
      </c>
      <c r="BU30" s="21">
        <f t="shared" si="78"/>
      </c>
      <c r="BV30" s="22">
        <f t="shared" si="79"/>
      </c>
      <c r="BW30" s="20">
        <f t="shared" si="80"/>
      </c>
      <c r="BX30" s="21">
        <f t="shared" si="81"/>
      </c>
      <c r="BY30" s="22">
        <f t="shared" si="82"/>
      </c>
      <c r="BZ30" s="24">
        <f t="shared" si="83"/>
        <v>125</v>
      </c>
      <c r="CA30" s="21">
        <f t="shared" si="84"/>
      </c>
      <c r="CB30" s="22">
        <f t="shared" si="85"/>
      </c>
      <c r="CC30" s="4" t="s">
        <v>71</v>
      </c>
      <c r="CD30" s="4" t="s">
        <v>72</v>
      </c>
    </row>
    <row r="31" spans="3:82" ht="13.5">
      <c r="C31" s="54" t="s">
        <v>73</v>
      </c>
      <c r="D31" s="54" t="s">
        <v>74</v>
      </c>
      <c r="E31" s="66"/>
      <c r="F31" s="66"/>
      <c r="G31" s="67"/>
      <c r="H31" s="59">
        <v>71</v>
      </c>
      <c r="I31" s="58">
        <f t="shared" si="21"/>
      </c>
      <c r="J31" s="59"/>
      <c r="K31" s="60">
        <f t="shared" si="22"/>
        <v>71</v>
      </c>
      <c r="L31" s="43"/>
      <c r="M31" s="59">
        <v>0</v>
      </c>
      <c r="N31" s="59"/>
      <c r="O31" s="59"/>
      <c r="P31" s="59"/>
      <c r="Q31" s="8"/>
      <c r="R31" s="61">
        <f t="shared" si="23"/>
      </c>
      <c r="S31" s="62">
        <f t="shared" si="24"/>
      </c>
      <c r="T31" s="63">
        <f t="shared" si="25"/>
      </c>
      <c r="U31" s="61">
        <f t="shared" si="26"/>
      </c>
      <c r="V31" s="62">
        <f t="shared" si="27"/>
      </c>
      <c r="W31" s="64">
        <f t="shared" si="28"/>
      </c>
      <c r="X31" s="61">
        <f t="shared" si="29"/>
      </c>
      <c r="Y31" s="62">
        <f t="shared" si="30"/>
      </c>
      <c r="Z31" s="63">
        <f t="shared" si="31"/>
      </c>
      <c r="AA31" s="61">
        <f t="shared" si="32"/>
      </c>
      <c r="AB31" s="62">
        <f t="shared" si="33"/>
      </c>
      <c r="AC31" s="64">
        <f t="shared" si="34"/>
      </c>
      <c r="AD31" s="61">
        <f t="shared" si="35"/>
      </c>
      <c r="AE31" s="62">
        <f t="shared" si="36"/>
      </c>
      <c r="AF31" s="63">
        <f t="shared" si="37"/>
      </c>
      <c r="AG31" s="61">
        <f t="shared" si="38"/>
      </c>
      <c r="AH31" s="62">
        <f t="shared" si="39"/>
      </c>
      <c r="AI31" s="64">
        <f t="shared" si="40"/>
      </c>
      <c r="AJ31" s="61">
        <f t="shared" si="41"/>
      </c>
      <c r="AK31" s="62">
        <f t="shared" si="42"/>
      </c>
      <c r="AL31" s="63">
        <f t="shared" si="43"/>
      </c>
      <c r="AM31" s="61">
        <f t="shared" si="44"/>
      </c>
      <c r="AN31" s="62">
        <f t="shared" si="45"/>
      </c>
      <c r="AO31" s="64">
        <f t="shared" si="46"/>
      </c>
      <c r="AP31" s="61">
        <f t="shared" si="47"/>
      </c>
      <c r="AQ31" s="62">
        <f t="shared" si="48"/>
      </c>
      <c r="AR31" s="63">
        <f t="shared" si="49"/>
      </c>
      <c r="AS31" s="61">
        <f t="shared" si="50"/>
      </c>
      <c r="AT31" s="62">
        <f t="shared" si="51"/>
      </c>
      <c r="AU31" s="64">
        <f t="shared" si="52"/>
      </c>
      <c r="AV31" s="61">
        <f t="shared" si="53"/>
      </c>
      <c r="AW31" s="62">
        <f t="shared" si="54"/>
      </c>
      <c r="AX31" s="63">
        <f t="shared" si="55"/>
      </c>
      <c r="AY31" s="61">
        <f t="shared" si="56"/>
      </c>
      <c r="AZ31" s="62">
        <f t="shared" si="57"/>
      </c>
      <c r="BA31" s="64">
        <f t="shared" si="58"/>
      </c>
      <c r="BB31" s="61">
        <f t="shared" si="59"/>
      </c>
      <c r="BC31" s="62">
        <f t="shared" si="60"/>
      </c>
      <c r="BD31" s="63">
        <f t="shared" si="61"/>
      </c>
      <c r="BE31" s="61">
        <f t="shared" si="62"/>
      </c>
      <c r="BF31" s="62">
        <f t="shared" si="63"/>
      </c>
      <c r="BG31" s="64">
        <f t="shared" si="64"/>
      </c>
      <c r="BH31" s="61">
        <f t="shared" si="65"/>
      </c>
      <c r="BI31" s="62">
        <f t="shared" si="66"/>
      </c>
      <c r="BJ31" s="63">
        <f t="shared" si="67"/>
      </c>
      <c r="BK31" s="61">
        <f t="shared" si="68"/>
      </c>
      <c r="BL31" s="62">
        <f t="shared" si="69"/>
      </c>
      <c r="BM31" s="64">
        <f t="shared" si="70"/>
      </c>
      <c r="BN31" s="61">
        <f t="shared" si="71"/>
      </c>
      <c r="BO31" s="62">
        <f t="shared" si="72"/>
      </c>
      <c r="BP31" s="63">
        <f t="shared" si="73"/>
      </c>
      <c r="BQ31" s="61">
        <f t="shared" si="74"/>
      </c>
      <c r="BR31" s="62">
        <f t="shared" si="75"/>
      </c>
      <c r="BS31" s="64">
        <f t="shared" si="76"/>
      </c>
      <c r="BT31" s="61">
        <f t="shared" si="77"/>
      </c>
      <c r="BU31" s="62">
        <f t="shared" si="78"/>
      </c>
      <c r="BV31" s="63">
        <f t="shared" si="79"/>
      </c>
      <c r="BW31" s="61">
        <f t="shared" si="80"/>
      </c>
      <c r="BX31" s="62">
        <f t="shared" si="81"/>
      </c>
      <c r="BY31" s="63">
        <f t="shared" si="82"/>
      </c>
      <c r="BZ31" s="65">
        <f t="shared" si="83"/>
      </c>
      <c r="CA31" s="62">
        <f t="shared" si="84"/>
      </c>
      <c r="CB31" s="63">
        <f t="shared" si="85"/>
      </c>
      <c r="CC31" s="54" t="s">
        <v>73</v>
      </c>
      <c r="CD31" s="54" t="s">
        <v>74</v>
      </c>
    </row>
    <row r="32" spans="3:82" ht="13.5">
      <c r="C32" s="4" t="s">
        <v>75</v>
      </c>
      <c r="D32" s="4" t="s">
        <v>76</v>
      </c>
      <c r="E32" s="42">
        <v>100</v>
      </c>
      <c r="F32" s="42"/>
      <c r="G32" s="53"/>
      <c r="H32" s="45">
        <v>33</v>
      </c>
      <c r="I32" s="47">
        <f t="shared" si="21"/>
        <v>1</v>
      </c>
      <c r="J32" s="45"/>
      <c r="K32" s="46">
        <f t="shared" si="22"/>
        <v>34</v>
      </c>
      <c r="L32" s="43"/>
      <c r="M32" s="45">
        <v>1</v>
      </c>
      <c r="N32" s="45">
        <v>0</v>
      </c>
      <c r="O32" s="45"/>
      <c r="P32" s="45"/>
      <c r="Q32" s="8"/>
      <c r="R32" s="20">
        <f t="shared" si="23"/>
      </c>
      <c r="S32" s="21">
        <f t="shared" si="24"/>
      </c>
      <c r="T32" s="22">
        <f t="shared" si="25"/>
      </c>
      <c r="U32" s="20">
        <f t="shared" si="26"/>
      </c>
      <c r="V32" s="21">
        <f t="shared" si="27"/>
      </c>
      <c r="W32" s="23">
        <f t="shared" si="28"/>
      </c>
      <c r="X32" s="20">
        <f t="shared" si="29"/>
      </c>
      <c r="Y32" s="21">
        <f t="shared" si="30"/>
      </c>
      <c r="Z32" s="22">
        <f t="shared" si="31"/>
      </c>
      <c r="AA32" s="20">
        <f t="shared" si="32"/>
      </c>
      <c r="AB32" s="21">
        <f t="shared" si="33"/>
      </c>
      <c r="AC32" s="23">
        <f t="shared" si="34"/>
      </c>
      <c r="AD32" s="20">
        <f t="shared" si="35"/>
      </c>
      <c r="AE32" s="21">
        <f t="shared" si="36"/>
      </c>
      <c r="AF32" s="22">
        <f t="shared" si="37"/>
      </c>
      <c r="AG32" s="20">
        <f t="shared" si="38"/>
      </c>
      <c r="AH32" s="21">
        <f t="shared" si="39"/>
      </c>
      <c r="AI32" s="23">
        <f t="shared" si="40"/>
      </c>
      <c r="AJ32" s="20">
        <f t="shared" si="41"/>
      </c>
      <c r="AK32" s="21">
        <f t="shared" si="42"/>
      </c>
      <c r="AL32" s="22">
        <f t="shared" si="43"/>
      </c>
      <c r="AM32" s="20">
        <f t="shared" si="44"/>
      </c>
      <c r="AN32" s="21">
        <f t="shared" si="45"/>
      </c>
      <c r="AO32" s="23">
        <f t="shared" si="46"/>
      </c>
      <c r="AP32" s="20">
        <f t="shared" si="47"/>
      </c>
      <c r="AQ32" s="21">
        <f t="shared" si="48"/>
      </c>
      <c r="AR32" s="22">
        <f t="shared" si="49"/>
      </c>
      <c r="AS32" s="20">
        <f t="shared" si="50"/>
      </c>
      <c r="AT32" s="21">
        <f t="shared" si="51"/>
      </c>
      <c r="AU32" s="23">
        <f t="shared" si="52"/>
      </c>
      <c r="AV32" s="20">
        <f t="shared" si="53"/>
      </c>
      <c r="AW32" s="21">
        <f t="shared" si="54"/>
      </c>
      <c r="AX32" s="22">
        <f t="shared" si="55"/>
      </c>
      <c r="AY32" s="20">
        <f t="shared" si="56"/>
      </c>
      <c r="AZ32" s="21">
        <f t="shared" si="57"/>
      </c>
      <c r="BA32" s="23">
        <f t="shared" si="58"/>
      </c>
      <c r="BB32" s="20">
        <f t="shared" si="59"/>
      </c>
      <c r="BC32" s="21">
        <f t="shared" si="60"/>
      </c>
      <c r="BD32" s="22">
        <f t="shared" si="61"/>
      </c>
      <c r="BE32" s="20">
        <f t="shared" si="62"/>
      </c>
      <c r="BF32" s="21">
        <f t="shared" si="63"/>
      </c>
      <c r="BG32" s="23">
        <f t="shared" si="64"/>
      </c>
      <c r="BH32" s="20">
        <f t="shared" si="65"/>
      </c>
      <c r="BI32" s="21">
        <f t="shared" si="66"/>
      </c>
      <c r="BJ32" s="22">
        <f t="shared" si="67"/>
      </c>
      <c r="BK32" s="20">
        <f t="shared" si="68"/>
      </c>
      <c r="BL32" s="21">
        <f t="shared" si="69"/>
      </c>
      <c r="BM32" s="23">
        <f t="shared" si="70"/>
      </c>
      <c r="BN32" s="20">
        <f t="shared" si="71"/>
      </c>
      <c r="BO32" s="21">
        <f t="shared" si="72"/>
      </c>
      <c r="BP32" s="22">
        <f t="shared" si="73"/>
      </c>
      <c r="BQ32" s="20">
        <f t="shared" si="74"/>
      </c>
      <c r="BR32" s="21">
        <f t="shared" si="75"/>
      </c>
      <c r="BS32" s="23">
        <f t="shared" si="76"/>
      </c>
      <c r="BT32" s="20">
        <f t="shared" si="77"/>
      </c>
      <c r="BU32" s="21">
        <f t="shared" si="78"/>
      </c>
      <c r="BV32" s="22">
        <f t="shared" si="79"/>
      </c>
      <c r="BW32" s="20">
        <f t="shared" si="80"/>
      </c>
      <c r="BX32" s="21">
        <f t="shared" si="81"/>
      </c>
      <c r="BY32" s="22">
        <f t="shared" si="82"/>
      </c>
      <c r="BZ32" s="24">
        <f t="shared" si="83"/>
        <v>33</v>
      </c>
      <c r="CA32" s="21">
        <f t="shared" si="84"/>
      </c>
      <c r="CB32" s="22">
        <f t="shared" si="85"/>
      </c>
      <c r="CC32" s="4" t="s">
        <v>75</v>
      </c>
      <c r="CD32" s="4" t="s">
        <v>76</v>
      </c>
    </row>
    <row r="33" spans="3:82" ht="13.5">
      <c r="C33" s="54" t="s">
        <v>77</v>
      </c>
      <c r="D33" s="54" t="s">
        <v>78</v>
      </c>
      <c r="E33" s="66"/>
      <c r="F33" s="66"/>
      <c r="G33" s="67"/>
      <c r="H33" s="59">
        <v>5</v>
      </c>
      <c r="I33" s="58">
        <f t="shared" si="21"/>
        <v>3</v>
      </c>
      <c r="J33" s="59"/>
      <c r="K33" s="60">
        <f t="shared" si="22"/>
        <v>8</v>
      </c>
      <c r="L33" s="43"/>
      <c r="M33" s="59">
        <v>1</v>
      </c>
      <c r="N33" s="59">
        <v>1</v>
      </c>
      <c r="O33" s="59">
        <v>1</v>
      </c>
      <c r="P33" s="59"/>
      <c r="Q33" s="8"/>
      <c r="R33" s="61">
        <f t="shared" si="23"/>
      </c>
      <c r="S33" s="62">
        <f t="shared" si="24"/>
      </c>
      <c r="T33" s="63">
        <f t="shared" si="25"/>
      </c>
      <c r="U33" s="61">
        <f t="shared" si="26"/>
      </c>
      <c r="V33" s="62">
        <f t="shared" si="27"/>
      </c>
      <c r="W33" s="64">
        <f t="shared" si="28"/>
      </c>
      <c r="X33" s="61">
        <f t="shared" si="29"/>
      </c>
      <c r="Y33" s="62">
        <f t="shared" si="30"/>
      </c>
      <c r="Z33" s="63">
        <f t="shared" si="31"/>
      </c>
      <c r="AA33" s="61">
        <f t="shared" si="32"/>
      </c>
      <c r="AB33" s="62">
        <f t="shared" si="33"/>
      </c>
      <c r="AC33" s="64">
        <f t="shared" si="34"/>
      </c>
      <c r="AD33" s="61">
        <f t="shared" si="35"/>
      </c>
      <c r="AE33" s="62">
        <f t="shared" si="36"/>
      </c>
      <c r="AF33" s="63">
        <f t="shared" si="37"/>
      </c>
      <c r="AG33" s="61">
        <f t="shared" si="38"/>
      </c>
      <c r="AH33" s="62">
        <f t="shared" si="39"/>
      </c>
      <c r="AI33" s="64">
        <f t="shared" si="40"/>
      </c>
      <c r="AJ33" s="61">
        <f t="shared" si="41"/>
      </c>
      <c r="AK33" s="62">
        <f t="shared" si="42"/>
      </c>
      <c r="AL33" s="63">
        <f t="shared" si="43"/>
      </c>
      <c r="AM33" s="61">
        <f t="shared" si="44"/>
      </c>
      <c r="AN33" s="62">
        <f t="shared" si="45"/>
      </c>
      <c r="AO33" s="64">
        <f t="shared" si="46"/>
      </c>
      <c r="AP33" s="61">
        <f t="shared" si="47"/>
      </c>
      <c r="AQ33" s="62">
        <f t="shared" si="48"/>
      </c>
      <c r="AR33" s="63">
        <f t="shared" si="49"/>
      </c>
      <c r="AS33" s="61">
        <f t="shared" si="50"/>
      </c>
      <c r="AT33" s="62">
        <f t="shared" si="51"/>
      </c>
      <c r="AU33" s="64">
        <f t="shared" si="52"/>
      </c>
      <c r="AV33" s="61">
        <f t="shared" si="53"/>
      </c>
      <c r="AW33" s="62">
        <f t="shared" si="54"/>
      </c>
      <c r="AX33" s="63">
        <f t="shared" si="55"/>
      </c>
      <c r="AY33" s="61">
        <f t="shared" si="56"/>
      </c>
      <c r="AZ33" s="62">
        <f t="shared" si="57"/>
      </c>
      <c r="BA33" s="64">
        <f t="shared" si="58"/>
      </c>
      <c r="BB33" s="61">
        <f t="shared" si="59"/>
      </c>
      <c r="BC33" s="62">
        <f t="shared" si="60"/>
      </c>
      <c r="BD33" s="63">
        <f t="shared" si="61"/>
      </c>
      <c r="BE33" s="61">
        <f t="shared" si="62"/>
      </c>
      <c r="BF33" s="62">
        <f t="shared" si="63"/>
      </c>
      <c r="BG33" s="64">
        <f t="shared" si="64"/>
      </c>
      <c r="BH33" s="61">
        <f t="shared" si="65"/>
      </c>
      <c r="BI33" s="62">
        <f t="shared" si="66"/>
      </c>
      <c r="BJ33" s="63">
        <f t="shared" si="67"/>
      </c>
      <c r="BK33" s="61">
        <f t="shared" si="68"/>
      </c>
      <c r="BL33" s="62">
        <f t="shared" si="69"/>
      </c>
      <c r="BM33" s="64">
        <f t="shared" si="70"/>
      </c>
      <c r="BN33" s="61">
        <f t="shared" si="71"/>
      </c>
      <c r="BO33" s="62">
        <f t="shared" si="72"/>
      </c>
      <c r="BP33" s="63">
        <f t="shared" si="73"/>
      </c>
      <c r="BQ33" s="61">
        <f t="shared" si="74"/>
      </c>
      <c r="BR33" s="62">
        <f t="shared" si="75"/>
      </c>
      <c r="BS33" s="64">
        <f t="shared" si="76"/>
      </c>
      <c r="BT33" s="61">
        <f t="shared" si="77"/>
      </c>
      <c r="BU33" s="62">
        <f t="shared" si="78"/>
      </c>
      <c r="BV33" s="63">
        <f t="shared" si="79"/>
      </c>
      <c r="BW33" s="61">
        <f t="shared" si="80"/>
      </c>
      <c r="BX33" s="62">
        <f t="shared" si="81"/>
      </c>
      <c r="BY33" s="63">
        <f t="shared" si="82"/>
      </c>
      <c r="BZ33" s="65">
        <f t="shared" si="83"/>
      </c>
      <c r="CA33" s="62">
        <f t="shared" si="84"/>
      </c>
      <c r="CB33" s="63">
        <f t="shared" si="85"/>
      </c>
      <c r="CC33" s="54" t="s">
        <v>77</v>
      </c>
      <c r="CD33" s="54" t="s">
        <v>78</v>
      </c>
    </row>
    <row r="34" spans="3:82" ht="13.5">
      <c r="C34" s="4" t="s">
        <v>79</v>
      </c>
      <c r="D34" s="4" t="s">
        <v>80</v>
      </c>
      <c r="E34" s="42"/>
      <c r="F34" s="42"/>
      <c r="G34" s="53"/>
      <c r="H34" s="45">
        <v>76</v>
      </c>
      <c r="I34" s="47">
        <f t="shared" si="21"/>
      </c>
      <c r="J34" s="45"/>
      <c r="K34" s="46">
        <f t="shared" si="22"/>
        <v>76</v>
      </c>
      <c r="L34" s="43"/>
      <c r="M34" s="45">
        <v>0</v>
      </c>
      <c r="N34" s="45"/>
      <c r="O34" s="45"/>
      <c r="P34" s="45"/>
      <c r="Q34" s="8"/>
      <c r="R34" s="20">
        <f t="shared" si="23"/>
      </c>
      <c r="S34" s="21">
        <f t="shared" si="24"/>
      </c>
      <c r="T34" s="22">
        <f t="shared" si="25"/>
      </c>
      <c r="U34" s="20">
        <f t="shared" si="26"/>
      </c>
      <c r="V34" s="21">
        <f t="shared" si="27"/>
      </c>
      <c r="W34" s="23">
        <f t="shared" si="28"/>
      </c>
      <c r="X34" s="20">
        <f t="shared" si="29"/>
      </c>
      <c r="Y34" s="21">
        <f t="shared" si="30"/>
      </c>
      <c r="Z34" s="22">
        <f t="shared" si="31"/>
      </c>
      <c r="AA34" s="20">
        <f t="shared" si="32"/>
      </c>
      <c r="AB34" s="21">
        <f t="shared" si="33"/>
      </c>
      <c r="AC34" s="23">
        <f t="shared" si="34"/>
      </c>
      <c r="AD34" s="20">
        <f t="shared" si="35"/>
      </c>
      <c r="AE34" s="21">
        <f t="shared" si="36"/>
      </c>
      <c r="AF34" s="22">
        <f t="shared" si="37"/>
      </c>
      <c r="AG34" s="20">
        <f t="shared" si="38"/>
      </c>
      <c r="AH34" s="21">
        <f t="shared" si="39"/>
      </c>
      <c r="AI34" s="23">
        <f t="shared" si="40"/>
      </c>
      <c r="AJ34" s="20">
        <f t="shared" si="41"/>
      </c>
      <c r="AK34" s="21">
        <f t="shared" si="42"/>
      </c>
      <c r="AL34" s="22">
        <f t="shared" si="43"/>
      </c>
      <c r="AM34" s="20">
        <f t="shared" si="44"/>
      </c>
      <c r="AN34" s="21">
        <f t="shared" si="45"/>
      </c>
      <c r="AO34" s="23">
        <f t="shared" si="46"/>
      </c>
      <c r="AP34" s="20">
        <f t="shared" si="47"/>
      </c>
      <c r="AQ34" s="21">
        <f t="shared" si="48"/>
      </c>
      <c r="AR34" s="22">
        <f t="shared" si="49"/>
      </c>
      <c r="AS34" s="20">
        <f t="shared" si="50"/>
      </c>
      <c r="AT34" s="21">
        <f t="shared" si="51"/>
      </c>
      <c r="AU34" s="23">
        <f t="shared" si="52"/>
      </c>
      <c r="AV34" s="20">
        <f t="shared" si="53"/>
      </c>
      <c r="AW34" s="21">
        <f t="shared" si="54"/>
      </c>
      <c r="AX34" s="22">
        <f t="shared" si="55"/>
      </c>
      <c r="AY34" s="20">
        <f t="shared" si="56"/>
      </c>
      <c r="AZ34" s="21">
        <f t="shared" si="57"/>
      </c>
      <c r="BA34" s="23">
        <f t="shared" si="58"/>
      </c>
      <c r="BB34" s="20">
        <f t="shared" si="59"/>
      </c>
      <c r="BC34" s="21">
        <f t="shared" si="60"/>
      </c>
      <c r="BD34" s="22">
        <f t="shared" si="61"/>
      </c>
      <c r="BE34" s="20">
        <f t="shared" si="62"/>
      </c>
      <c r="BF34" s="21">
        <f t="shared" si="63"/>
      </c>
      <c r="BG34" s="23">
        <f t="shared" si="64"/>
      </c>
      <c r="BH34" s="20">
        <f t="shared" si="65"/>
      </c>
      <c r="BI34" s="21">
        <f t="shared" si="66"/>
      </c>
      <c r="BJ34" s="22">
        <f t="shared" si="67"/>
      </c>
      <c r="BK34" s="20">
        <f t="shared" si="68"/>
      </c>
      <c r="BL34" s="21">
        <f t="shared" si="69"/>
      </c>
      <c r="BM34" s="23">
        <f t="shared" si="70"/>
      </c>
      <c r="BN34" s="20">
        <f t="shared" si="71"/>
      </c>
      <c r="BO34" s="21">
        <f t="shared" si="72"/>
      </c>
      <c r="BP34" s="22">
        <f t="shared" si="73"/>
      </c>
      <c r="BQ34" s="20">
        <f t="shared" si="74"/>
      </c>
      <c r="BR34" s="21">
        <f t="shared" si="75"/>
      </c>
      <c r="BS34" s="23">
        <f t="shared" si="76"/>
      </c>
      <c r="BT34" s="20">
        <f t="shared" si="77"/>
      </c>
      <c r="BU34" s="21">
        <f t="shared" si="78"/>
      </c>
      <c r="BV34" s="22">
        <f t="shared" si="79"/>
      </c>
      <c r="BW34" s="20">
        <f t="shared" si="80"/>
      </c>
      <c r="BX34" s="21">
        <f t="shared" si="81"/>
      </c>
      <c r="BY34" s="22">
        <f t="shared" si="82"/>
      </c>
      <c r="BZ34" s="24">
        <f t="shared" si="83"/>
      </c>
      <c r="CA34" s="21">
        <f t="shared" si="84"/>
      </c>
      <c r="CB34" s="22">
        <f t="shared" si="85"/>
      </c>
      <c r="CC34" s="4" t="s">
        <v>79</v>
      </c>
      <c r="CD34" s="4" t="s">
        <v>80</v>
      </c>
    </row>
    <row r="35" spans="3:82" ht="13.5">
      <c r="C35" s="54" t="s">
        <v>81</v>
      </c>
      <c r="D35" s="54" t="s">
        <v>82</v>
      </c>
      <c r="E35" s="66"/>
      <c r="F35" s="66"/>
      <c r="G35" s="67"/>
      <c r="H35" s="59">
        <v>113</v>
      </c>
      <c r="I35" s="58">
        <f t="shared" si="21"/>
        <v>3</v>
      </c>
      <c r="J35" s="59"/>
      <c r="K35" s="60">
        <f t="shared" si="22"/>
        <v>116</v>
      </c>
      <c r="L35" s="43"/>
      <c r="M35" s="59">
        <v>1</v>
      </c>
      <c r="N35" s="59">
        <v>1</v>
      </c>
      <c r="O35" s="59">
        <v>1</v>
      </c>
      <c r="P35" s="59"/>
      <c r="Q35" s="8"/>
      <c r="R35" s="61">
        <f t="shared" si="23"/>
      </c>
      <c r="S35" s="62">
        <f t="shared" si="24"/>
      </c>
      <c r="T35" s="63">
        <f t="shared" si="25"/>
      </c>
      <c r="U35" s="61">
        <f t="shared" si="26"/>
      </c>
      <c r="V35" s="62">
        <f t="shared" si="27"/>
      </c>
      <c r="W35" s="64">
        <f t="shared" si="28"/>
      </c>
      <c r="X35" s="61">
        <f t="shared" si="29"/>
      </c>
      <c r="Y35" s="62">
        <f t="shared" si="30"/>
      </c>
      <c r="Z35" s="63">
        <f t="shared" si="31"/>
      </c>
      <c r="AA35" s="61">
        <f t="shared" si="32"/>
      </c>
      <c r="AB35" s="62">
        <f t="shared" si="33"/>
      </c>
      <c r="AC35" s="64">
        <f t="shared" si="34"/>
      </c>
      <c r="AD35" s="61">
        <f t="shared" si="35"/>
      </c>
      <c r="AE35" s="62">
        <f t="shared" si="36"/>
      </c>
      <c r="AF35" s="63">
        <f t="shared" si="37"/>
      </c>
      <c r="AG35" s="61">
        <f t="shared" si="38"/>
      </c>
      <c r="AH35" s="62">
        <f t="shared" si="39"/>
      </c>
      <c r="AI35" s="64">
        <f t="shared" si="40"/>
      </c>
      <c r="AJ35" s="61">
        <f t="shared" si="41"/>
      </c>
      <c r="AK35" s="62">
        <f t="shared" si="42"/>
      </c>
      <c r="AL35" s="63">
        <f t="shared" si="43"/>
      </c>
      <c r="AM35" s="61">
        <f t="shared" si="44"/>
      </c>
      <c r="AN35" s="62">
        <f t="shared" si="45"/>
      </c>
      <c r="AO35" s="64">
        <f t="shared" si="46"/>
      </c>
      <c r="AP35" s="61">
        <f t="shared" si="47"/>
      </c>
      <c r="AQ35" s="62">
        <f t="shared" si="48"/>
      </c>
      <c r="AR35" s="63">
        <f t="shared" si="49"/>
      </c>
      <c r="AS35" s="61">
        <f t="shared" si="50"/>
      </c>
      <c r="AT35" s="62">
        <f t="shared" si="51"/>
      </c>
      <c r="AU35" s="64">
        <f t="shared" si="52"/>
      </c>
      <c r="AV35" s="61">
        <f t="shared" si="53"/>
      </c>
      <c r="AW35" s="62">
        <f t="shared" si="54"/>
      </c>
      <c r="AX35" s="63">
        <f t="shared" si="55"/>
      </c>
      <c r="AY35" s="61">
        <f t="shared" si="56"/>
      </c>
      <c r="AZ35" s="62">
        <f t="shared" si="57"/>
      </c>
      <c r="BA35" s="64">
        <f t="shared" si="58"/>
      </c>
      <c r="BB35" s="61">
        <f t="shared" si="59"/>
      </c>
      <c r="BC35" s="62">
        <f t="shared" si="60"/>
      </c>
      <c r="BD35" s="63">
        <f t="shared" si="61"/>
      </c>
      <c r="BE35" s="61">
        <f t="shared" si="62"/>
      </c>
      <c r="BF35" s="62">
        <f t="shared" si="63"/>
      </c>
      <c r="BG35" s="64">
        <f t="shared" si="64"/>
      </c>
      <c r="BH35" s="61">
        <f t="shared" si="65"/>
      </c>
      <c r="BI35" s="62">
        <f t="shared" si="66"/>
      </c>
      <c r="BJ35" s="63">
        <f t="shared" si="67"/>
      </c>
      <c r="BK35" s="61">
        <f t="shared" si="68"/>
      </c>
      <c r="BL35" s="62">
        <f t="shared" si="69"/>
      </c>
      <c r="BM35" s="64">
        <f t="shared" si="70"/>
      </c>
      <c r="BN35" s="61">
        <f t="shared" si="71"/>
      </c>
      <c r="BO35" s="62">
        <f t="shared" si="72"/>
      </c>
      <c r="BP35" s="63">
        <f t="shared" si="73"/>
      </c>
      <c r="BQ35" s="61">
        <f t="shared" si="74"/>
      </c>
      <c r="BR35" s="62">
        <f t="shared" si="75"/>
      </c>
      <c r="BS35" s="64">
        <f t="shared" si="76"/>
      </c>
      <c r="BT35" s="61">
        <f t="shared" si="77"/>
      </c>
      <c r="BU35" s="62">
        <f t="shared" si="78"/>
      </c>
      <c r="BV35" s="63">
        <f t="shared" si="79"/>
      </c>
      <c r="BW35" s="61">
        <f t="shared" si="80"/>
      </c>
      <c r="BX35" s="62">
        <f t="shared" si="81"/>
      </c>
      <c r="BY35" s="63">
        <f t="shared" si="82"/>
      </c>
      <c r="BZ35" s="65">
        <f t="shared" si="83"/>
      </c>
      <c r="CA35" s="62">
        <f t="shared" si="84"/>
      </c>
      <c r="CB35" s="63">
        <f t="shared" si="85"/>
      </c>
      <c r="CC35" s="54" t="s">
        <v>81</v>
      </c>
      <c r="CD35" s="54" t="s">
        <v>82</v>
      </c>
    </row>
    <row r="36" spans="3:82" ht="13.5">
      <c r="C36" s="4" t="s">
        <v>83</v>
      </c>
      <c r="D36" s="4" t="s">
        <v>84</v>
      </c>
      <c r="E36" s="42"/>
      <c r="F36" s="42"/>
      <c r="G36" s="53"/>
      <c r="H36" s="45">
        <v>31</v>
      </c>
      <c r="I36" s="47">
        <f t="shared" si="21"/>
      </c>
      <c r="J36" s="45"/>
      <c r="K36" s="46">
        <f t="shared" si="22"/>
        <v>31</v>
      </c>
      <c r="L36" s="43"/>
      <c r="M36" s="45">
        <v>0</v>
      </c>
      <c r="N36" s="45"/>
      <c r="O36" s="45"/>
      <c r="P36" s="45"/>
      <c r="Q36" s="8"/>
      <c r="R36" s="20">
        <f t="shared" si="23"/>
      </c>
      <c r="S36" s="21">
        <f t="shared" si="24"/>
      </c>
      <c r="T36" s="22">
        <f t="shared" si="25"/>
      </c>
      <c r="U36" s="20">
        <f t="shared" si="26"/>
      </c>
      <c r="V36" s="21">
        <f t="shared" si="27"/>
      </c>
      <c r="W36" s="23">
        <f t="shared" si="28"/>
      </c>
      <c r="X36" s="20">
        <f t="shared" si="29"/>
      </c>
      <c r="Y36" s="21">
        <f t="shared" si="30"/>
      </c>
      <c r="Z36" s="22">
        <f t="shared" si="31"/>
      </c>
      <c r="AA36" s="20">
        <f t="shared" si="32"/>
      </c>
      <c r="AB36" s="21">
        <f t="shared" si="33"/>
      </c>
      <c r="AC36" s="23">
        <f t="shared" si="34"/>
      </c>
      <c r="AD36" s="20">
        <f t="shared" si="35"/>
      </c>
      <c r="AE36" s="21">
        <f t="shared" si="36"/>
      </c>
      <c r="AF36" s="22">
        <f t="shared" si="37"/>
      </c>
      <c r="AG36" s="20">
        <f t="shared" si="38"/>
      </c>
      <c r="AH36" s="21">
        <f t="shared" si="39"/>
      </c>
      <c r="AI36" s="23">
        <f t="shared" si="40"/>
      </c>
      <c r="AJ36" s="20">
        <f t="shared" si="41"/>
      </c>
      <c r="AK36" s="21">
        <f t="shared" si="42"/>
      </c>
      <c r="AL36" s="22">
        <f t="shared" si="43"/>
      </c>
      <c r="AM36" s="20">
        <f t="shared" si="44"/>
      </c>
      <c r="AN36" s="21">
        <f t="shared" si="45"/>
      </c>
      <c r="AO36" s="23">
        <f t="shared" si="46"/>
      </c>
      <c r="AP36" s="20">
        <f t="shared" si="47"/>
      </c>
      <c r="AQ36" s="21">
        <f t="shared" si="48"/>
      </c>
      <c r="AR36" s="22">
        <f t="shared" si="49"/>
      </c>
      <c r="AS36" s="20">
        <f t="shared" si="50"/>
      </c>
      <c r="AT36" s="21">
        <f t="shared" si="51"/>
      </c>
      <c r="AU36" s="23">
        <f t="shared" si="52"/>
      </c>
      <c r="AV36" s="20">
        <f t="shared" si="53"/>
      </c>
      <c r="AW36" s="21">
        <f t="shared" si="54"/>
      </c>
      <c r="AX36" s="22">
        <f t="shared" si="55"/>
      </c>
      <c r="AY36" s="20">
        <f t="shared" si="56"/>
      </c>
      <c r="AZ36" s="21">
        <f t="shared" si="57"/>
      </c>
      <c r="BA36" s="23">
        <f t="shared" si="58"/>
      </c>
      <c r="BB36" s="20">
        <f t="shared" si="59"/>
      </c>
      <c r="BC36" s="21">
        <f t="shared" si="60"/>
      </c>
      <c r="BD36" s="22">
        <f t="shared" si="61"/>
      </c>
      <c r="BE36" s="20">
        <f t="shared" si="62"/>
      </c>
      <c r="BF36" s="21">
        <f t="shared" si="63"/>
      </c>
      <c r="BG36" s="23">
        <f t="shared" si="64"/>
      </c>
      <c r="BH36" s="20">
        <f t="shared" si="65"/>
      </c>
      <c r="BI36" s="21">
        <f t="shared" si="66"/>
      </c>
      <c r="BJ36" s="22">
        <f t="shared" si="67"/>
      </c>
      <c r="BK36" s="20">
        <f t="shared" si="68"/>
      </c>
      <c r="BL36" s="21">
        <f t="shared" si="69"/>
      </c>
      <c r="BM36" s="23">
        <f t="shared" si="70"/>
      </c>
      <c r="BN36" s="20">
        <f t="shared" si="71"/>
      </c>
      <c r="BO36" s="21">
        <f t="shared" si="72"/>
      </c>
      <c r="BP36" s="22">
        <f t="shared" si="73"/>
      </c>
      <c r="BQ36" s="20">
        <f t="shared" si="74"/>
      </c>
      <c r="BR36" s="21">
        <f t="shared" si="75"/>
      </c>
      <c r="BS36" s="23">
        <f t="shared" si="76"/>
      </c>
      <c r="BT36" s="20">
        <f t="shared" si="77"/>
      </c>
      <c r="BU36" s="21">
        <f t="shared" si="78"/>
      </c>
      <c r="BV36" s="22">
        <f t="shared" si="79"/>
      </c>
      <c r="BW36" s="20">
        <f t="shared" si="80"/>
      </c>
      <c r="BX36" s="21">
        <f t="shared" si="81"/>
      </c>
      <c r="BY36" s="22">
        <f t="shared" si="82"/>
      </c>
      <c r="BZ36" s="24">
        <f t="shared" si="83"/>
      </c>
      <c r="CA36" s="21">
        <f t="shared" si="84"/>
      </c>
      <c r="CB36" s="22">
        <f t="shared" si="85"/>
      </c>
      <c r="CC36" s="4" t="s">
        <v>83</v>
      </c>
      <c r="CD36" s="4" t="s">
        <v>84</v>
      </c>
    </row>
    <row r="37" spans="3:82" ht="13.5">
      <c r="C37" s="54" t="s">
        <v>85</v>
      </c>
      <c r="D37" s="54" t="s">
        <v>86</v>
      </c>
      <c r="E37" s="66">
        <v>100</v>
      </c>
      <c r="F37" s="66"/>
      <c r="G37" s="67"/>
      <c r="H37" s="59">
        <v>23</v>
      </c>
      <c r="I37" s="58">
        <f t="shared" si="21"/>
        <v>3</v>
      </c>
      <c r="J37" s="59"/>
      <c r="K37" s="60">
        <f t="shared" si="22"/>
        <v>26</v>
      </c>
      <c r="L37" s="43"/>
      <c r="M37" s="59">
        <v>1</v>
      </c>
      <c r="N37" s="59">
        <v>1</v>
      </c>
      <c r="O37" s="59">
        <v>1</v>
      </c>
      <c r="P37" s="59"/>
      <c r="Q37" s="8"/>
      <c r="R37" s="61">
        <f t="shared" si="23"/>
      </c>
      <c r="S37" s="62">
        <f t="shared" si="24"/>
      </c>
      <c r="T37" s="63">
        <f t="shared" si="25"/>
      </c>
      <c r="U37" s="61">
        <f t="shared" si="26"/>
      </c>
      <c r="V37" s="62">
        <f t="shared" si="27"/>
      </c>
      <c r="W37" s="64">
        <f t="shared" si="28"/>
      </c>
      <c r="X37" s="61">
        <f t="shared" si="29"/>
      </c>
      <c r="Y37" s="62">
        <f t="shared" si="30"/>
      </c>
      <c r="Z37" s="63">
        <f t="shared" si="31"/>
      </c>
      <c r="AA37" s="61">
        <f t="shared" si="32"/>
      </c>
      <c r="AB37" s="62">
        <f t="shared" si="33"/>
      </c>
      <c r="AC37" s="64">
        <f t="shared" si="34"/>
      </c>
      <c r="AD37" s="61">
        <f t="shared" si="35"/>
      </c>
      <c r="AE37" s="62">
        <f t="shared" si="36"/>
      </c>
      <c r="AF37" s="63">
        <f t="shared" si="37"/>
      </c>
      <c r="AG37" s="61">
        <f t="shared" si="38"/>
      </c>
      <c r="AH37" s="62">
        <f t="shared" si="39"/>
      </c>
      <c r="AI37" s="64">
        <f t="shared" si="40"/>
      </c>
      <c r="AJ37" s="61">
        <f t="shared" si="41"/>
      </c>
      <c r="AK37" s="62">
        <f t="shared" si="42"/>
      </c>
      <c r="AL37" s="63">
        <f t="shared" si="43"/>
      </c>
      <c r="AM37" s="61">
        <f t="shared" si="44"/>
      </c>
      <c r="AN37" s="62">
        <f t="shared" si="45"/>
      </c>
      <c r="AO37" s="64">
        <f t="shared" si="46"/>
      </c>
      <c r="AP37" s="61">
        <f t="shared" si="47"/>
      </c>
      <c r="AQ37" s="62">
        <f t="shared" si="48"/>
      </c>
      <c r="AR37" s="63">
        <f t="shared" si="49"/>
      </c>
      <c r="AS37" s="61">
        <f t="shared" si="50"/>
      </c>
      <c r="AT37" s="62">
        <f t="shared" si="51"/>
      </c>
      <c r="AU37" s="64">
        <f t="shared" si="52"/>
      </c>
      <c r="AV37" s="61">
        <f t="shared" si="53"/>
      </c>
      <c r="AW37" s="62">
        <f t="shared" si="54"/>
      </c>
      <c r="AX37" s="63">
        <f t="shared" si="55"/>
      </c>
      <c r="AY37" s="61">
        <f t="shared" si="56"/>
      </c>
      <c r="AZ37" s="62">
        <f t="shared" si="57"/>
      </c>
      <c r="BA37" s="64">
        <f t="shared" si="58"/>
      </c>
      <c r="BB37" s="61">
        <f t="shared" si="59"/>
      </c>
      <c r="BC37" s="62">
        <f t="shared" si="60"/>
      </c>
      <c r="BD37" s="63">
        <f t="shared" si="61"/>
      </c>
      <c r="BE37" s="61">
        <f t="shared" si="62"/>
      </c>
      <c r="BF37" s="62">
        <f t="shared" si="63"/>
      </c>
      <c r="BG37" s="64">
        <f t="shared" si="64"/>
      </c>
      <c r="BH37" s="61">
        <f t="shared" si="65"/>
      </c>
      <c r="BI37" s="62">
        <f t="shared" si="66"/>
      </c>
      <c r="BJ37" s="63">
        <f t="shared" si="67"/>
      </c>
      <c r="BK37" s="61">
        <f t="shared" si="68"/>
      </c>
      <c r="BL37" s="62">
        <f t="shared" si="69"/>
      </c>
      <c r="BM37" s="64">
        <f t="shared" si="70"/>
      </c>
      <c r="BN37" s="61">
        <f t="shared" si="71"/>
      </c>
      <c r="BO37" s="62">
        <f t="shared" si="72"/>
      </c>
      <c r="BP37" s="63">
        <f t="shared" si="73"/>
      </c>
      <c r="BQ37" s="61">
        <f t="shared" si="74"/>
      </c>
      <c r="BR37" s="62">
        <f t="shared" si="75"/>
      </c>
      <c r="BS37" s="64">
        <f t="shared" si="76"/>
      </c>
      <c r="BT37" s="61">
        <f t="shared" si="77"/>
      </c>
      <c r="BU37" s="62">
        <f t="shared" si="78"/>
      </c>
      <c r="BV37" s="63">
        <f t="shared" si="79"/>
      </c>
      <c r="BW37" s="61">
        <f t="shared" si="80"/>
      </c>
      <c r="BX37" s="62">
        <f t="shared" si="81"/>
      </c>
      <c r="BY37" s="63">
        <f t="shared" si="82"/>
      </c>
      <c r="BZ37" s="65">
        <f t="shared" si="83"/>
        <v>23</v>
      </c>
      <c r="CA37" s="62">
        <f t="shared" si="84"/>
      </c>
      <c r="CB37" s="63">
        <f t="shared" si="85"/>
      </c>
      <c r="CC37" s="54" t="s">
        <v>85</v>
      </c>
      <c r="CD37" s="54" t="s">
        <v>86</v>
      </c>
    </row>
    <row r="38" spans="3:82" ht="13.5">
      <c r="C38" s="4" t="s">
        <v>87</v>
      </c>
      <c r="D38" s="4" t="s">
        <v>88</v>
      </c>
      <c r="E38" s="42"/>
      <c r="F38" s="42"/>
      <c r="G38" s="53" t="s">
        <v>12</v>
      </c>
      <c r="H38" s="45">
        <v>42</v>
      </c>
      <c r="I38" s="47">
        <f t="shared" si="21"/>
        <v>2</v>
      </c>
      <c r="J38" s="45">
        <v>-3</v>
      </c>
      <c r="K38" s="46">
        <f t="shared" si="22"/>
        <v>41</v>
      </c>
      <c r="L38" s="43"/>
      <c r="M38" s="45">
        <v>1</v>
      </c>
      <c r="N38" s="45">
        <v>1</v>
      </c>
      <c r="O38" s="45">
        <v>0</v>
      </c>
      <c r="P38" s="45"/>
      <c r="Q38" s="8"/>
      <c r="R38" s="20">
        <f t="shared" si="23"/>
      </c>
      <c r="S38" s="21">
        <f t="shared" si="24"/>
      </c>
      <c r="T38" s="22">
        <f t="shared" si="25"/>
      </c>
      <c r="U38" s="20">
        <f t="shared" si="26"/>
      </c>
      <c r="V38" s="21">
        <f t="shared" si="27"/>
      </c>
      <c r="W38" s="23">
        <f t="shared" si="28"/>
      </c>
      <c r="X38" s="20">
        <f t="shared" si="29"/>
      </c>
      <c r="Y38" s="21">
        <f t="shared" si="30"/>
      </c>
      <c r="Z38" s="22">
        <f t="shared" si="31"/>
      </c>
      <c r="AA38" s="20">
        <f t="shared" si="32"/>
      </c>
      <c r="AB38" s="21">
        <f t="shared" si="33"/>
      </c>
      <c r="AC38" s="23">
        <f t="shared" si="34"/>
      </c>
      <c r="AD38" s="20">
        <f t="shared" si="35"/>
      </c>
      <c r="AE38" s="21">
        <f t="shared" si="36"/>
      </c>
      <c r="AF38" s="22">
        <f t="shared" si="37"/>
      </c>
      <c r="AG38" s="20">
        <f t="shared" si="38"/>
      </c>
      <c r="AH38" s="21">
        <f t="shared" si="39"/>
      </c>
      <c r="AI38" s="23">
        <f t="shared" si="40"/>
      </c>
      <c r="AJ38" s="20">
        <f t="shared" si="41"/>
      </c>
      <c r="AK38" s="21">
        <f t="shared" si="42"/>
      </c>
      <c r="AL38" s="22">
        <f t="shared" si="43"/>
      </c>
      <c r="AM38" s="20">
        <f t="shared" si="44"/>
      </c>
      <c r="AN38" s="21">
        <f t="shared" si="45"/>
      </c>
      <c r="AO38" s="23">
        <f t="shared" si="46"/>
      </c>
      <c r="AP38" s="20">
        <f t="shared" si="47"/>
      </c>
      <c r="AQ38" s="21">
        <f t="shared" si="48"/>
      </c>
      <c r="AR38" s="22">
        <f t="shared" si="49"/>
      </c>
      <c r="AS38" s="20">
        <f t="shared" si="50"/>
      </c>
      <c r="AT38" s="21">
        <f t="shared" si="51"/>
      </c>
      <c r="AU38" s="23">
        <f t="shared" si="52"/>
      </c>
      <c r="AV38" s="20">
        <f t="shared" si="53"/>
      </c>
      <c r="AW38" s="21">
        <f t="shared" si="54"/>
      </c>
      <c r="AX38" s="22">
        <f t="shared" si="55"/>
      </c>
      <c r="AY38" s="20">
        <f t="shared" si="56"/>
      </c>
      <c r="AZ38" s="21">
        <f t="shared" si="57"/>
      </c>
      <c r="BA38" s="23">
        <f t="shared" si="58"/>
      </c>
      <c r="BB38" s="20">
        <f t="shared" si="59"/>
      </c>
      <c r="BC38" s="21">
        <f t="shared" si="60"/>
      </c>
      <c r="BD38" s="22">
        <f t="shared" si="61"/>
      </c>
      <c r="BE38" s="20">
        <f t="shared" si="62"/>
      </c>
      <c r="BF38" s="21">
        <f t="shared" si="63"/>
      </c>
      <c r="BG38" s="23">
        <f t="shared" si="64"/>
      </c>
      <c r="BH38" s="20">
        <f t="shared" si="65"/>
      </c>
      <c r="BI38" s="21">
        <f t="shared" si="66"/>
      </c>
      <c r="BJ38" s="22">
        <f t="shared" si="67"/>
      </c>
      <c r="BK38" s="20">
        <f t="shared" si="68"/>
      </c>
      <c r="BL38" s="21">
        <f t="shared" si="69"/>
      </c>
      <c r="BM38" s="23">
        <f t="shared" si="70"/>
      </c>
      <c r="BN38" s="20">
        <f t="shared" si="71"/>
      </c>
      <c r="BO38" s="21">
        <f t="shared" si="72"/>
      </c>
      <c r="BP38" s="22">
        <f t="shared" si="73"/>
      </c>
      <c r="BQ38" s="20">
        <f t="shared" si="74"/>
      </c>
      <c r="BR38" s="21">
        <f t="shared" si="75"/>
      </c>
      <c r="BS38" s="23">
        <f t="shared" si="76"/>
      </c>
      <c r="BT38" s="20">
        <f t="shared" si="77"/>
      </c>
      <c r="BU38" s="21">
        <f t="shared" si="78"/>
      </c>
      <c r="BV38" s="22">
        <f t="shared" si="79"/>
        <v>42</v>
      </c>
      <c r="BW38" s="20">
        <f t="shared" si="80"/>
      </c>
      <c r="BX38" s="21">
        <f t="shared" si="81"/>
      </c>
      <c r="BY38" s="22">
        <f t="shared" si="82"/>
      </c>
      <c r="BZ38" s="24">
        <f t="shared" si="83"/>
      </c>
      <c r="CA38" s="21">
        <f t="shared" si="84"/>
      </c>
      <c r="CB38" s="22">
        <f t="shared" si="85"/>
      </c>
      <c r="CC38" s="4" t="s">
        <v>87</v>
      </c>
      <c r="CD38" s="4" t="s">
        <v>88</v>
      </c>
    </row>
    <row r="39" spans="3:82" ht="13.5">
      <c r="C39" s="54" t="s">
        <v>105</v>
      </c>
      <c r="D39" s="54" t="s">
        <v>106</v>
      </c>
      <c r="E39" s="66"/>
      <c r="F39" s="66"/>
      <c r="G39" s="67"/>
      <c r="H39" s="59">
        <v>80</v>
      </c>
      <c r="I39" s="58">
        <f t="shared" si="21"/>
      </c>
      <c r="J39" s="59"/>
      <c r="K39" s="60">
        <f t="shared" si="22"/>
        <v>80</v>
      </c>
      <c r="L39" s="43"/>
      <c r="M39" s="59">
        <v>0</v>
      </c>
      <c r="N39" s="59"/>
      <c r="O39" s="59"/>
      <c r="P39" s="59"/>
      <c r="Q39" s="8"/>
      <c r="R39" s="61">
        <f aca="true" t="shared" si="86" ref="R39:T40">IF(E39=$R$3,$H39,"")</f>
      </c>
      <c r="S39" s="62">
        <f t="shared" si="86"/>
      </c>
      <c r="T39" s="63">
        <f t="shared" si="86"/>
      </c>
      <c r="U39" s="61">
        <f aca="true" t="shared" si="87" ref="U39:W40">IF(E39=$U$3,$H39,"")</f>
      </c>
      <c r="V39" s="62">
        <f t="shared" si="87"/>
      </c>
      <c r="W39" s="64">
        <f t="shared" si="87"/>
      </c>
      <c r="X39" s="61">
        <f aca="true" t="shared" si="88" ref="X39:Z40">IF(E39=$X$3,$H39,"")</f>
      </c>
      <c r="Y39" s="62">
        <f t="shared" si="88"/>
      </c>
      <c r="Z39" s="63">
        <f t="shared" si="88"/>
      </c>
      <c r="AA39" s="61">
        <f aca="true" t="shared" si="89" ref="AA39:AC40">IF(E39=$AA$3,$H39,"")</f>
      </c>
      <c r="AB39" s="62">
        <f t="shared" si="89"/>
      </c>
      <c r="AC39" s="64">
        <f t="shared" si="89"/>
      </c>
      <c r="AD39" s="61">
        <f aca="true" t="shared" si="90" ref="AD39:AF40">IF(E39=$AD$3,$H39,"")</f>
      </c>
      <c r="AE39" s="62">
        <f t="shared" si="90"/>
      </c>
      <c r="AF39" s="63">
        <f t="shared" si="90"/>
      </c>
      <c r="AG39" s="61">
        <f aca="true" t="shared" si="91" ref="AG39:AI40">IF(E39=$AG$3,$H39,"")</f>
      </c>
      <c r="AH39" s="62">
        <f t="shared" si="91"/>
      </c>
      <c r="AI39" s="64">
        <f t="shared" si="91"/>
      </c>
      <c r="AJ39" s="61">
        <f aca="true" t="shared" si="92" ref="AJ39:AL40">IF(E39=$AJ$3,$H39,"")</f>
      </c>
      <c r="AK39" s="62">
        <f t="shared" si="92"/>
      </c>
      <c r="AL39" s="63">
        <f t="shared" si="92"/>
      </c>
      <c r="AM39" s="61">
        <f aca="true" t="shared" si="93" ref="AM39:AO40">IF(E39=$AM$3,$H39,"")</f>
      </c>
      <c r="AN39" s="62">
        <f t="shared" si="93"/>
      </c>
      <c r="AO39" s="64">
        <f t="shared" si="93"/>
      </c>
      <c r="AP39" s="61">
        <f aca="true" t="shared" si="94" ref="AP39:AR40">IF(E39=$AP$3,$H39,"")</f>
      </c>
      <c r="AQ39" s="62">
        <f t="shared" si="94"/>
      </c>
      <c r="AR39" s="63">
        <f t="shared" si="94"/>
      </c>
      <c r="AS39" s="61">
        <f aca="true" t="shared" si="95" ref="AS39:AU40">IF(E39=$AS$3,$H39,"")</f>
      </c>
      <c r="AT39" s="62">
        <f t="shared" si="95"/>
      </c>
      <c r="AU39" s="64">
        <f t="shared" si="95"/>
      </c>
      <c r="AV39" s="61">
        <f aca="true" t="shared" si="96" ref="AV39:AX40">IF(E39=$AV$3,$H39,"")</f>
      </c>
      <c r="AW39" s="62">
        <f t="shared" si="96"/>
      </c>
      <c r="AX39" s="63">
        <f t="shared" si="96"/>
      </c>
      <c r="AY39" s="61">
        <f aca="true" t="shared" si="97" ref="AY39:BA40">IF(E39=$AY$3,$H39,"")</f>
      </c>
      <c r="AZ39" s="62">
        <f t="shared" si="97"/>
      </c>
      <c r="BA39" s="64">
        <f t="shared" si="97"/>
      </c>
      <c r="BB39" s="61">
        <f aca="true" t="shared" si="98" ref="BB39:BD40">IF(E39=$BB$3,$H39,"")</f>
      </c>
      <c r="BC39" s="62">
        <f t="shared" si="98"/>
      </c>
      <c r="BD39" s="63">
        <f t="shared" si="98"/>
      </c>
      <c r="BE39" s="61">
        <f aca="true" t="shared" si="99" ref="BE39:BG40">IF(E39=$BE$3,$H39,"")</f>
      </c>
      <c r="BF39" s="62">
        <f t="shared" si="99"/>
      </c>
      <c r="BG39" s="64">
        <f t="shared" si="99"/>
      </c>
      <c r="BH39" s="61">
        <f aca="true" t="shared" si="100" ref="BH39:BJ40">IF(E39=$BH$3,$H39,"")</f>
      </c>
      <c r="BI39" s="62">
        <f t="shared" si="100"/>
      </c>
      <c r="BJ39" s="63">
        <f t="shared" si="100"/>
      </c>
      <c r="BK39" s="61">
        <f aca="true" t="shared" si="101" ref="BK39:BM40">IF(E39=$BK$3,$H39,"")</f>
      </c>
      <c r="BL39" s="62">
        <f t="shared" si="101"/>
      </c>
      <c r="BM39" s="64">
        <f t="shared" si="101"/>
      </c>
      <c r="BN39" s="61">
        <f aca="true" t="shared" si="102" ref="BN39:BP40">IF(E39=$BN$3,$H39,"")</f>
      </c>
      <c r="BO39" s="62">
        <f t="shared" si="102"/>
      </c>
      <c r="BP39" s="63">
        <f t="shared" si="102"/>
      </c>
      <c r="BQ39" s="61">
        <f aca="true" t="shared" si="103" ref="BQ39:BS40">IF(E39=$BQ$3,$H39,"")</f>
      </c>
      <c r="BR39" s="62">
        <f t="shared" si="103"/>
      </c>
      <c r="BS39" s="64">
        <f t="shared" si="103"/>
      </c>
      <c r="BT39" s="61">
        <f aca="true" t="shared" si="104" ref="BT39:BV40">IF(E39=$BT$3,$H39,"")</f>
      </c>
      <c r="BU39" s="62">
        <f t="shared" si="104"/>
      </c>
      <c r="BV39" s="63">
        <f t="shared" si="104"/>
      </c>
      <c r="BW39" s="61">
        <f aca="true" t="shared" si="105" ref="BW39:BY40">IF(E39=$BW$3,$H39,"")</f>
      </c>
      <c r="BX39" s="62">
        <f t="shared" si="105"/>
      </c>
      <c r="BY39" s="63">
        <f t="shared" si="105"/>
      </c>
      <c r="BZ39" s="65">
        <f aca="true" t="shared" si="106" ref="BZ39:CB40">IF(E39=$BZ$3,$H39,"")</f>
      </c>
      <c r="CA39" s="62">
        <f t="shared" si="106"/>
      </c>
      <c r="CB39" s="63">
        <f t="shared" si="106"/>
      </c>
      <c r="CC39" s="54" t="s">
        <v>105</v>
      </c>
      <c r="CD39" s="54" t="s">
        <v>106</v>
      </c>
    </row>
    <row r="40" spans="3:82" ht="13.5">
      <c r="C40" s="4" t="s">
        <v>200</v>
      </c>
      <c r="D40" s="4" t="s">
        <v>201</v>
      </c>
      <c r="E40" s="42" t="s">
        <v>198</v>
      </c>
      <c r="F40" s="42"/>
      <c r="G40" s="53" t="s">
        <v>6</v>
      </c>
      <c r="H40" s="45">
        <v>0</v>
      </c>
      <c r="I40" s="47">
        <f>IF(SUM(M40:P40)&gt;0,SUM(M40:P40),"")</f>
        <v>3</v>
      </c>
      <c r="J40" s="45"/>
      <c r="K40" s="46">
        <f>SUM(H40:J40)</f>
        <v>3</v>
      </c>
      <c r="L40" s="43"/>
      <c r="M40" s="45">
        <v>1</v>
      </c>
      <c r="N40" s="45">
        <v>1</v>
      </c>
      <c r="O40" s="45">
        <v>1</v>
      </c>
      <c r="P40" s="45"/>
      <c r="Q40" s="8"/>
      <c r="R40" s="20">
        <f t="shared" si="86"/>
      </c>
      <c r="S40" s="21">
        <f t="shared" si="86"/>
      </c>
      <c r="T40" s="22">
        <f t="shared" si="86"/>
      </c>
      <c r="U40" s="20">
        <f t="shared" si="87"/>
      </c>
      <c r="V40" s="21">
        <f t="shared" si="87"/>
      </c>
      <c r="W40" s="23">
        <f t="shared" si="87"/>
      </c>
      <c r="X40" s="20">
        <f t="shared" si="88"/>
      </c>
      <c r="Y40" s="21">
        <f t="shared" si="88"/>
      </c>
      <c r="Z40" s="22">
        <f t="shared" si="88"/>
      </c>
      <c r="AA40" s="20">
        <f t="shared" si="89"/>
      </c>
      <c r="AB40" s="21">
        <f t="shared" si="89"/>
      </c>
      <c r="AC40" s="23">
        <f t="shared" si="89"/>
      </c>
      <c r="AD40" s="20">
        <f t="shared" si="90"/>
      </c>
      <c r="AE40" s="21">
        <f t="shared" si="90"/>
      </c>
      <c r="AF40" s="22">
        <f t="shared" si="90"/>
      </c>
      <c r="AG40" s="20">
        <f t="shared" si="91"/>
        <v>0</v>
      </c>
      <c r="AH40" s="21">
        <f t="shared" si="91"/>
      </c>
      <c r="AI40" s="23">
        <f t="shared" si="91"/>
      </c>
      <c r="AJ40" s="20">
        <f t="shared" si="92"/>
      </c>
      <c r="AK40" s="21">
        <f t="shared" si="92"/>
      </c>
      <c r="AL40" s="22">
        <f t="shared" si="92"/>
        <v>0</v>
      </c>
      <c r="AM40" s="20">
        <f t="shared" si="93"/>
      </c>
      <c r="AN40" s="21">
        <f t="shared" si="93"/>
      </c>
      <c r="AO40" s="23">
        <f t="shared" si="93"/>
      </c>
      <c r="AP40" s="20">
        <f t="shared" si="94"/>
      </c>
      <c r="AQ40" s="21">
        <f t="shared" si="94"/>
      </c>
      <c r="AR40" s="22">
        <f t="shared" si="94"/>
      </c>
      <c r="AS40" s="20">
        <f t="shared" si="95"/>
      </c>
      <c r="AT40" s="21">
        <f t="shared" si="95"/>
      </c>
      <c r="AU40" s="23">
        <f t="shared" si="95"/>
      </c>
      <c r="AV40" s="20">
        <f t="shared" si="96"/>
      </c>
      <c r="AW40" s="21">
        <f t="shared" si="96"/>
      </c>
      <c r="AX40" s="22">
        <f t="shared" si="96"/>
      </c>
      <c r="AY40" s="20">
        <f t="shared" si="97"/>
      </c>
      <c r="AZ40" s="21">
        <f t="shared" si="97"/>
      </c>
      <c r="BA40" s="23">
        <f t="shared" si="97"/>
      </c>
      <c r="BB40" s="20">
        <f t="shared" si="98"/>
      </c>
      <c r="BC40" s="21">
        <f t="shared" si="98"/>
      </c>
      <c r="BD40" s="22">
        <f t="shared" si="98"/>
      </c>
      <c r="BE40" s="20">
        <f t="shared" si="99"/>
      </c>
      <c r="BF40" s="21">
        <f t="shared" si="99"/>
      </c>
      <c r="BG40" s="23">
        <f t="shared" si="99"/>
      </c>
      <c r="BH40" s="20">
        <f t="shared" si="100"/>
      </c>
      <c r="BI40" s="21">
        <f t="shared" si="100"/>
      </c>
      <c r="BJ40" s="22">
        <f t="shared" si="100"/>
      </c>
      <c r="BK40" s="20">
        <f t="shared" si="101"/>
      </c>
      <c r="BL40" s="21">
        <f t="shared" si="101"/>
      </c>
      <c r="BM40" s="23">
        <f t="shared" si="101"/>
      </c>
      <c r="BN40" s="20">
        <f t="shared" si="102"/>
      </c>
      <c r="BO40" s="21">
        <f t="shared" si="102"/>
      </c>
      <c r="BP40" s="22">
        <f t="shared" si="102"/>
      </c>
      <c r="BQ40" s="20">
        <f t="shared" si="103"/>
      </c>
      <c r="BR40" s="21">
        <f t="shared" si="103"/>
      </c>
      <c r="BS40" s="23">
        <f t="shared" si="103"/>
      </c>
      <c r="BT40" s="20">
        <f t="shared" si="104"/>
      </c>
      <c r="BU40" s="21">
        <f t="shared" si="104"/>
      </c>
      <c r="BV40" s="22">
        <f t="shared" si="104"/>
      </c>
      <c r="BW40" s="20">
        <f t="shared" si="105"/>
      </c>
      <c r="BX40" s="21">
        <f t="shared" si="105"/>
      </c>
      <c r="BY40" s="22">
        <f t="shared" si="105"/>
      </c>
      <c r="BZ40" s="24">
        <f t="shared" si="106"/>
      </c>
      <c r="CA40" s="21">
        <f t="shared" si="106"/>
      </c>
      <c r="CB40" s="22">
        <f t="shared" si="106"/>
      </c>
      <c r="CC40" s="4" t="s">
        <v>89</v>
      </c>
      <c r="CD40" s="4" t="s">
        <v>90</v>
      </c>
    </row>
    <row r="41" spans="3:82" ht="13.5">
      <c r="C41" s="54" t="s">
        <v>89</v>
      </c>
      <c r="D41" s="54" t="s">
        <v>90</v>
      </c>
      <c r="E41" s="66"/>
      <c r="F41" s="66"/>
      <c r="G41" s="67"/>
      <c r="H41" s="59">
        <v>41</v>
      </c>
      <c r="I41" s="58">
        <f t="shared" si="21"/>
      </c>
      <c r="J41" s="59"/>
      <c r="K41" s="60">
        <f t="shared" si="22"/>
        <v>41</v>
      </c>
      <c r="L41" s="70"/>
      <c r="M41" s="59">
        <v>0</v>
      </c>
      <c r="N41" s="59"/>
      <c r="O41" s="59"/>
      <c r="P41" s="59"/>
      <c r="Q41" s="8"/>
      <c r="R41" s="61">
        <f t="shared" si="23"/>
      </c>
      <c r="S41" s="62">
        <f t="shared" si="24"/>
      </c>
      <c r="T41" s="63">
        <f t="shared" si="25"/>
      </c>
      <c r="U41" s="61">
        <f t="shared" si="26"/>
      </c>
      <c r="V41" s="62">
        <f t="shared" si="27"/>
      </c>
      <c r="W41" s="64">
        <f t="shared" si="28"/>
      </c>
      <c r="X41" s="61">
        <f t="shared" si="29"/>
      </c>
      <c r="Y41" s="62">
        <f t="shared" si="30"/>
      </c>
      <c r="Z41" s="63">
        <f t="shared" si="31"/>
      </c>
      <c r="AA41" s="61">
        <f t="shared" si="32"/>
      </c>
      <c r="AB41" s="62">
        <f t="shared" si="33"/>
      </c>
      <c r="AC41" s="64">
        <f t="shared" si="34"/>
      </c>
      <c r="AD41" s="61">
        <f t="shared" si="35"/>
      </c>
      <c r="AE41" s="62">
        <f t="shared" si="36"/>
      </c>
      <c r="AF41" s="63">
        <f t="shared" si="37"/>
      </c>
      <c r="AG41" s="61">
        <f t="shared" si="38"/>
      </c>
      <c r="AH41" s="62">
        <f t="shared" si="39"/>
      </c>
      <c r="AI41" s="64">
        <f t="shared" si="40"/>
      </c>
      <c r="AJ41" s="61">
        <f t="shared" si="41"/>
      </c>
      <c r="AK41" s="62">
        <f t="shared" si="42"/>
      </c>
      <c r="AL41" s="63">
        <f t="shared" si="43"/>
      </c>
      <c r="AM41" s="61">
        <f t="shared" si="44"/>
      </c>
      <c r="AN41" s="62">
        <f t="shared" si="45"/>
      </c>
      <c r="AO41" s="64">
        <f t="shared" si="46"/>
      </c>
      <c r="AP41" s="61">
        <f t="shared" si="47"/>
      </c>
      <c r="AQ41" s="62">
        <f t="shared" si="48"/>
      </c>
      <c r="AR41" s="63">
        <f t="shared" si="49"/>
      </c>
      <c r="AS41" s="61">
        <f t="shared" si="50"/>
      </c>
      <c r="AT41" s="62">
        <f t="shared" si="51"/>
      </c>
      <c r="AU41" s="64">
        <f t="shared" si="52"/>
      </c>
      <c r="AV41" s="61">
        <f t="shared" si="53"/>
      </c>
      <c r="AW41" s="62">
        <f t="shared" si="54"/>
      </c>
      <c r="AX41" s="63">
        <f t="shared" si="55"/>
      </c>
      <c r="AY41" s="61">
        <f t="shared" si="56"/>
      </c>
      <c r="AZ41" s="62">
        <f t="shared" si="57"/>
      </c>
      <c r="BA41" s="64">
        <f t="shared" si="58"/>
      </c>
      <c r="BB41" s="61">
        <f t="shared" si="59"/>
      </c>
      <c r="BC41" s="62">
        <f t="shared" si="60"/>
      </c>
      <c r="BD41" s="63">
        <f t="shared" si="61"/>
      </c>
      <c r="BE41" s="61">
        <f t="shared" si="62"/>
      </c>
      <c r="BF41" s="62">
        <f t="shared" si="63"/>
      </c>
      <c r="BG41" s="64">
        <f t="shared" si="64"/>
      </c>
      <c r="BH41" s="61">
        <f t="shared" si="65"/>
      </c>
      <c r="BI41" s="62">
        <f t="shared" si="66"/>
      </c>
      <c r="BJ41" s="63">
        <f t="shared" si="67"/>
      </c>
      <c r="BK41" s="61">
        <f t="shared" si="68"/>
      </c>
      <c r="BL41" s="62">
        <f t="shared" si="69"/>
      </c>
      <c r="BM41" s="64">
        <f t="shared" si="70"/>
      </c>
      <c r="BN41" s="61">
        <f t="shared" si="71"/>
      </c>
      <c r="BO41" s="62">
        <f t="shared" si="72"/>
      </c>
      <c r="BP41" s="63">
        <f t="shared" si="73"/>
      </c>
      <c r="BQ41" s="61">
        <f t="shared" si="74"/>
      </c>
      <c r="BR41" s="62">
        <f t="shared" si="75"/>
      </c>
      <c r="BS41" s="64">
        <f t="shared" si="76"/>
      </c>
      <c r="BT41" s="61">
        <f t="shared" si="77"/>
      </c>
      <c r="BU41" s="62">
        <f t="shared" si="78"/>
      </c>
      <c r="BV41" s="63">
        <f t="shared" si="79"/>
      </c>
      <c r="BW41" s="61">
        <f t="shared" si="80"/>
      </c>
      <c r="BX41" s="62">
        <f t="shared" si="81"/>
      </c>
      <c r="BY41" s="63">
        <f t="shared" si="82"/>
      </c>
      <c r="BZ41" s="65">
        <f t="shared" si="83"/>
      </c>
      <c r="CA41" s="62">
        <f t="shared" si="84"/>
      </c>
      <c r="CB41" s="63">
        <f t="shared" si="85"/>
      </c>
      <c r="CC41" s="54" t="s">
        <v>89</v>
      </c>
      <c r="CD41" s="54" t="s">
        <v>90</v>
      </c>
    </row>
    <row r="42" spans="3:82" ht="13.5">
      <c r="C42" s="4" t="s">
        <v>91</v>
      </c>
      <c r="D42" s="4" t="s">
        <v>92</v>
      </c>
      <c r="E42" s="42">
        <v>100</v>
      </c>
      <c r="F42" s="42"/>
      <c r="G42" s="53"/>
      <c r="H42" s="45">
        <v>68</v>
      </c>
      <c r="I42" s="47">
        <f t="shared" si="21"/>
        <v>3</v>
      </c>
      <c r="J42" s="45">
        <v>-10</v>
      </c>
      <c r="K42" s="46">
        <f t="shared" si="22"/>
        <v>61</v>
      </c>
      <c r="L42" s="43"/>
      <c r="M42" s="45">
        <v>1</v>
      </c>
      <c r="N42" s="45">
        <v>1</v>
      </c>
      <c r="O42" s="45">
        <v>1</v>
      </c>
      <c r="P42" s="45"/>
      <c r="Q42" s="8"/>
      <c r="R42" s="20">
        <f t="shared" si="23"/>
      </c>
      <c r="S42" s="21">
        <f t="shared" si="24"/>
      </c>
      <c r="T42" s="22">
        <f t="shared" si="25"/>
      </c>
      <c r="U42" s="20">
        <f t="shared" si="26"/>
      </c>
      <c r="V42" s="21">
        <f t="shared" si="27"/>
      </c>
      <c r="W42" s="23">
        <f t="shared" si="28"/>
      </c>
      <c r="X42" s="20">
        <f t="shared" si="29"/>
      </c>
      <c r="Y42" s="21">
        <f t="shared" si="30"/>
      </c>
      <c r="Z42" s="22">
        <f t="shared" si="31"/>
      </c>
      <c r="AA42" s="20">
        <f t="shared" si="32"/>
      </c>
      <c r="AB42" s="21">
        <f t="shared" si="33"/>
      </c>
      <c r="AC42" s="23">
        <f t="shared" si="34"/>
      </c>
      <c r="AD42" s="20">
        <f t="shared" si="35"/>
      </c>
      <c r="AE42" s="21">
        <f t="shared" si="36"/>
      </c>
      <c r="AF42" s="22">
        <f t="shared" si="37"/>
      </c>
      <c r="AG42" s="20">
        <f t="shared" si="38"/>
      </c>
      <c r="AH42" s="21">
        <f t="shared" si="39"/>
      </c>
      <c r="AI42" s="23">
        <f t="shared" si="40"/>
      </c>
      <c r="AJ42" s="20">
        <f t="shared" si="41"/>
      </c>
      <c r="AK42" s="21">
        <f t="shared" si="42"/>
      </c>
      <c r="AL42" s="22">
        <f t="shared" si="43"/>
      </c>
      <c r="AM42" s="20">
        <f t="shared" si="44"/>
      </c>
      <c r="AN42" s="21">
        <f t="shared" si="45"/>
      </c>
      <c r="AO42" s="23">
        <f t="shared" si="46"/>
      </c>
      <c r="AP42" s="20">
        <f t="shared" si="47"/>
      </c>
      <c r="AQ42" s="21">
        <f t="shared" si="48"/>
      </c>
      <c r="AR42" s="22">
        <f t="shared" si="49"/>
      </c>
      <c r="AS42" s="20">
        <f t="shared" si="50"/>
      </c>
      <c r="AT42" s="21">
        <f t="shared" si="51"/>
      </c>
      <c r="AU42" s="23">
        <f t="shared" si="52"/>
      </c>
      <c r="AV42" s="20">
        <f t="shared" si="53"/>
      </c>
      <c r="AW42" s="21">
        <f t="shared" si="54"/>
      </c>
      <c r="AX42" s="22">
        <f t="shared" si="55"/>
      </c>
      <c r="AY42" s="20">
        <f t="shared" si="56"/>
      </c>
      <c r="AZ42" s="21">
        <f t="shared" si="57"/>
      </c>
      <c r="BA42" s="23">
        <f t="shared" si="58"/>
      </c>
      <c r="BB42" s="20">
        <f t="shared" si="59"/>
      </c>
      <c r="BC42" s="21">
        <f t="shared" si="60"/>
      </c>
      <c r="BD42" s="22">
        <f t="shared" si="61"/>
      </c>
      <c r="BE42" s="20">
        <f t="shared" si="62"/>
      </c>
      <c r="BF42" s="21">
        <f t="shared" si="63"/>
      </c>
      <c r="BG42" s="23">
        <f t="shared" si="64"/>
      </c>
      <c r="BH42" s="20">
        <f t="shared" si="65"/>
      </c>
      <c r="BI42" s="21">
        <f t="shared" si="66"/>
      </c>
      <c r="BJ42" s="22">
        <f t="shared" si="67"/>
      </c>
      <c r="BK42" s="20">
        <f t="shared" si="68"/>
      </c>
      <c r="BL42" s="21">
        <f t="shared" si="69"/>
      </c>
      <c r="BM42" s="23">
        <f t="shared" si="70"/>
      </c>
      <c r="BN42" s="20">
        <f t="shared" si="71"/>
      </c>
      <c r="BO42" s="21">
        <f t="shared" si="72"/>
      </c>
      <c r="BP42" s="22">
        <f t="shared" si="73"/>
      </c>
      <c r="BQ42" s="20">
        <f t="shared" si="74"/>
      </c>
      <c r="BR42" s="21">
        <f t="shared" si="75"/>
      </c>
      <c r="BS42" s="23">
        <f t="shared" si="76"/>
      </c>
      <c r="BT42" s="20">
        <f t="shared" si="77"/>
      </c>
      <c r="BU42" s="21">
        <f t="shared" si="78"/>
      </c>
      <c r="BV42" s="22">
        <f t="shared" si="79"/>
      </c>
      <c r="BW42" s="20">
        <f t="shared" si="80"/>
      </c>
      <c r="BX42" s="21">
        <f t="shared" si="81"/>
      </c>
      <c r="BY42" s="22">
        <f t="shared" si="82"/>
      </c>
      <c r="BZ42" s="24">
        <f t="shared" si="83"/>
        <v>68</v>
      </c>
      <c r="CA42" s="21">
        <f t="shared" si="84"/>
      </c>
      <c r="CB42" s="22">
        <f t="shared" si="85"/>
      </c>
      <c r="CC42" s="4" t="s">
        <v>91</v>
      </c>
      <c r="CD42" s="4" t="s">
        <v>92</v>
      </c>
    </row>
    <row r="43" spans="3:82" ht="13.5">
      <c r="C43" s="54" t="s">
        <v>93</v>
      </c>
      <c r="D43" s="54" t="s">
        <v>94</v>
      </c>
      <c r="E43" s="66" t="s">
        <v>14</v>
      </c>
      <c r="F43" s="66"/>
      <c r="G43" s="67" t="s">
        <v>13</v>
      </c>
      <c r="H43" s="59">
        <v>12</v>
      </c>
      <c r="I43" s="58">
        <f t="shared" si="21"/>
        <v>3</v>
      </c>
      <c r="J43" s="59">
        <v>-2</v>
      </c>
      <c r="K43" s="60">
        <f t="shared" si="22"/>
        <v>13</v>
      </c>
      <c r="L43" s="70"/>
      <c r="M43" s="59">
        <v>1</v>
      </c>
      <c r="N43" s="59">
        <v>1</v>
      </c>
      <c r="O43" s="59">
        <v>1</v>
      </c>
      <c r="P43" s="59"/>
      <c r="Q43" s="8"/>
      <c r="R43" s="61">
        <f t="shared" si="23"/>
      </c>
      <c r="S43" s="62">
        <f t="shared" si="24"/>
      </c>
      <c r="T43" s="63">
        <f t="shared" si="25"/>
      </c>
      <c r="U43" s="61">
        <f t="shared" si="26"/>
      </c>
      <c r="V43" s="62">
        <f t="shared" si="27"/>
      </c>
      <c r="W43" s="64">
        <f t="shared" si="28"/>
      </c>
      <c r="X43" s="61">
        <f t="shared" si="29"/>
      </c>
      <c r="Y43" s="62">
        <f t="shared" si="30"/>
      </c>
      <c r="Z43" s="63">
        <f t="shared" si="31"/>
      </c>
      <c r="AA43" s="61">
        <f t="shared" si="32"/>
      </c>
      <c r="AB43" s="62">
        <f t="shared" si="33"/>
      </c>
      <c r="AC43" s="64">
        <f t="shared" si="34"/>
      </c>
      <c r="AD43" s="61">
        <f t="shared" si="35"/>
      </c>
      <c r="AE43" s="62">
        <f t="shared" si="36"/>
      </c>
      <c r="AF43" s="63">
        <f t="shared" si="37"/>
      </c>
      <c r="AG43" s="61">
        <f t="shared" si="38"/>
      </c>
      <c r="AH43" s="62">
        <f t="shared" si="39"/>
      </c>
      <c r="AI43" s="64">
        <f t="shared" si="40"/>
      </c>
      <c r="AJ43" s="61">
        <f t="shared" si="41"/>
      </c>
      <c r="AK43" s="62">
        <f t="shared" si="42"/>
      </c>
      <c r="AL43" s="63">
        <f t="shared" si="43"/>
      </c>
      <c r="AM43" s="61">
        <f t="shared" si="44"/>
      </c>
      <c r="AN43" s="62">
        <f t="shared" si="45"/>
      </c>
      <c r="AO43" s="64">
        <f t="shared" si="46"/>
      </c>
      <c r="AP43" s="61">
        <f t="shared" si="47"/>
      </c>
      <c r="AQ43" s="62">
        <f t="shared" si="48"/>
      </c>
      <c r="AR43" s="63">
        <f t="shared" si="49"/>
      </c>
      <c r="AS43" s="61">
        <f t="shared" si="50"/>
      </c>
      <c r="AT43" s="62">
        <f t="shared" si="51"/>
      </c>
      <c r="AU43" s="64">
        <f t="shared" si="52"/>
      </c>
      <c r="AV43" s="61">
        <f t="shared" si="53"/>
      </c>
      <c r="AW43" s="62">
        <f t="shared" si="54"/>
      </c>
      <c r="AX43" s="63">
        <f t="shared" si="55"/>
      </c>
      <c r="AY43" s="61">
        <f t="shared" si="56"/>
      </c>
      <c r="AZ43" s="62">
        <f t="shared" si="57"/>
      </c>
      <c r="BA43" s="64">
        <f t="shared" si="58"/>
      </c>
      <c r="BB43" s="61">
        <f t="shared" si="59"/>
      </c>
      <c r="BC43" s="62">
        <f t="shared" si="60"/>
      </c>
      <c r="BD43" s="63">
        <f t="shared" si="61"/>
      </c>
      <c r="BE43" s="61">
        <f t="shared" si="62"/>
      </c>
      <c r="BF43" s="62">
        <f t="shared" si="63"/>
      </c>
      <c r="BG43" s="64">
        <f t="shared" si="64"/>
      </c>
      <c r="BH43" s="61">
        <f t="shared" si="65"/>
      </c>
      <c r="BI43" s="62">
        <f t="shared" si="66"/>
      </c>
      <c r="BJ43" s="63">
        <f t="shared" si="67"/>
      </c>
      <c r="BK43" s="61">
        <f t="shared" si="68"/>
      </c>
      <c r="BL43" s="62">
        <f t="shared" si="69"/>
      </c>
      <c r="BM43" s="64">
        <f t="shared" si="70"/>
        <v>12</v>
      </c>
      <c r="BN43" s="61">
        <f t="shared" si="71"/>
      </c>
      <c r="BO43" s="62">
        <f t="shared" si="72"/>
      </c>
      <c r="BP43" s="63">
        <f t="shared" si="73"/>
      </c>
      <c r="BQ43" s="61">
        <f t="shared" si="74"/>
      </c>
      <c r="BR43" s="62">
        <f t="shared" si="75"/>
      </c>
      <c r="BS43" s="64">
        <f t="shared" si="76"/>
      </c>
      <c r="BT43" s="61">
        <f t="shared" si="77"/>
      </c>
      <c r="BU43" s="62">
        <f t="shared" si="78"/>
      </c>
      <c r="BV43" s="63">
        <f t="shared" si="79"/>
      </c>
      <c r="BW43" s="61">
        <f t="shared" si="80"/>
        <v>12</v>
      </c>
      <c r="BX43" s="62">
        <f t="shared" si="81"/>
      </c>
      <c r="BY43" s="63">
        <f t="shared" si="82"/>
      </c>
      <c r="BZ43" s="65">
        <f t="shared" si="83"/>
      </c>
      <c r="CA43" s="62">
        <f t="shared" si="84"/>
      </c>
      <c r="CB43" s="63">
        <f t="shared" si="85"/>
      </c>
      <c r="CC43" s="54" t="s">
        <v>93</v>
      </c>
      <c r="CD43" s="54" t="s">
        <v>94</v>
      </c>
    </row>
    <row r="44" spans="3:82" ht="13.5">
      <c r="C44" s="4" t="s">
        <v>95</v>
      </c>
      <c r="D44" s="4" t="s">
        <v>96</v>
      </c>
      <c r="E44" s="42"/>
      <c r="F44" s="42" t="s">
        <v>10</v>
      </c>
      <c r="G44" s="53"/>
      <c r="H44" s="45">
        <v>47</v>
      </c>
      <c r="I44" s="47">
        <f t="shared" si="21"/>
        <v>3</v>
      </c>
      <c r="J44" s="45"/>
      <c r="K44" s="46">
        <f t="shared" si="22"/>
        <v>50</v>
      </c>
      <c r="L44" s="43"/>
      <c r="M44" s="45">
        <v>1</v>
      </c>
      <c r="N44" s="45">
        <v>1</v>
      </c>
      <c r="O44" s="45">
        <v>1</v>
      </c>
      <c r="P44" s="45"/>
      <c r="Q44" s="8"/>
      <c r="R44" s="20">
        <f t="shared" si="23"/>
      </c>
      <c r="S44" s="21">
        <f t="shared" si="24"/>
      </c>
      <c r="T44" s="22">
        <f t="shared" si="25"/>
      </c>
      <c r="U44" s="20">
        <f t="shared" si="26"/>
      </c>
      <c r="V44" s="21">
        <f t="shared" si="27"/>
      </c>
      <c r="W44" s="23">
        <f t="shared" si="28"/>
      </c>
      <c r="X44" s="20">
        <f t="shared" si="29"/>
      </c>
      <c r="Y44" s="21">
        <f t="shared" si="30"/>
      </c>
      <c r="Z44" s="22">
        <f t="shared" si="31"/>
      </c>
      <c r="AA44" s="20">
        <f t="shared" si="32"/>
      </c>
      <c r="AB44" s="21">
        <f t="shared" si="33"/>
        <v>47</v>
      </c>
      <c r="AC44" s="23">
        <f t="shared" si="34"/>
      </c>
      <c r="AD44" s="20">
        <f t="shared" si="35"/>
      </c>
      <c r="AE44" s="21">
        <f t="shared" si="36"/>
      </c>
      <c r="AF44" s="22">
        <f t="shared" si="37"/>
      </c>
      <c r="AG44" s="20">
        <f t="shared" si="38"/>
      </c>
      <c r="AH44" s="21">
        <f t="shared" si="39"/>
      </c>
      <c r="AI44" s="23">
        <f t="shared" si="40"/>
      </c>
      <c r="AJ44" s="20">
        <f t="shared" si="41"/>
      </c>
      <c r="AK44" s="21">
        <f t="shared" si="42"/>
      </c>
      <c r="AL44" s="22">
        <f t="shared" si="43"/>
      </c>
      <c r="AM44" s="20">
        <f t="shared" si="44"/>
      </c>
      <c r="AN44" s="21">
        <f t="shared" si="45"/>
      </c>
      <c r="AO44" s="23">
        <f t="shared" si="46"/>
      </c>
      <c r="AP44" s="20">
        <f t="shared" si="47"/>
      </c>
      <c r="AQ44" s="21">
        <f t="shared" si="48"/>
      </c>
      <c r="AR44" s="22">
        <f t="shared" si="49"/>
      </c>
      <c r="AS44" s="20">
        <f t="shared" si="50"/>
      </c>
      <c r="AT44" s="21">
        <f t="shared" si="51"/>
      </c>
      <c r="AU44" s="23">
        <f t="shared" si="52"/>
      </c>
      <c r="AV44" s="20">
        <f t="shared" si="53"/>
      </c>
      <c r="AW44" s="21">
        <f t="shared" si="54"/>
      </c>
      <c r="AX44" s="22">
        <f t="shared" si="55"/>
      </c>
      <c r="AY44" s="20">
        <f t="shared" si="56"/>
      </c>
      <c r="AZ44" s="21">
        <f t="shared" si="57"/>
      </c>
      <c r="BA44" s="23">
        <f t="shared" si="58"/>
      </c>
      <c r="BB44" s="20">
        <f t="shared" si="59"/>
      </c>
      <c r="BC44" s="21">
        <f t="shared" si="60"/>
      </c>
      <c r="BD44" s="22">
        <f t="shared" si="61"/>
      </c>
      <c r="BE44" s="20">
        <f t="shared" si="62"/>
      </c>
      <c r="BF44" s="21">
        <f t="shared" si="63"/>
      </c>
      <c r="BG44" s="23">
        <f t="shared" si="64"/>
      </c>
      <c r="BH44" s="20">
        <f t="shared" si="65"/>
      </c>
      <c r="BI44" s="21">
        <f t="shared" si="66"/>
      </c>
      <c r="BJ44" s="22">
        <f t="shared" si="67"/>
      </c>
      <c r="BK44" s="20">
        <f t="shared" si="68"/>
      </c>
      <c r="BL44" s="21">
        <f t="shared" si="69"/>
      </c>
      <c r="BM44" s="23">
        <f t="shared" si="70"/>
      </c>
      <c r="BN44" s="20">
        <f t="shared" si="71"/>
      </c>
      <c r="BO44" s="21">
        <f t="shared" si="72"/>
      </c>
      <c r="BP44" s="22">
        <f t="shared" si="73"/>
      </c>
      <c r="BQ44" s="20">
        <f t="shared" si="74"/>
      </c>
      <c r="BR44" s="21">
        <f t="shared" si="75"/>
      </c>
      <c r="BS44" s="23">
        <f t="shared" si="76"/>
      </c>
      <c r="BT44" s="20">
        <f t="shared" si="77"/>
      </c>
      <c r="BU44" s="21">
        <f t="shared" si="78"/>
      </c>
      <c r="BV44" s="22">
        <f t="shared" si="79"/>
      </c>
      <c r="BW44" s="20">
        <f t="shared" si="80"/>
      </c>
      <c r="BX44" s="21">
        <f t="shared" si="81"/>
      </c>
      <c r="BY44" s="22">
        <f t="shared" si="82"/>
      </c>
      <c r="BZ44" s="24">
        <f t="shared" si="83"/>
      </c>
      <c r="CA44" s="21">
        <f t="shared" si="84"/>
      </c>
      <c r="CB44" s="22">
        <f t="shared" si="85"/>
      </c>
      <c r="CC44" s="4" t="s">
        <v>95</v>
      </c>
      <c r="CD44" s="4" t="s">
        <v>96</v>
      </c>
    </row>
    <row r="45" spans="3:82" ht="13.5">
      <c r="C45" s="54" t="s">
        <v>97</v>
      </c>
      <c r="D45" s="54" t="s">
        <v>98</v>
      </c>
      <c r="E45" s="66"/>
      <c r="F45" s="66"/>
      <c r="G45" s="67"/>
      <c r="H45" s="59">
        <v>83</v>
      </c>
      <c r="I45" s="58">
        <f t="shared" si="21"/>
      </c>
      <c r="J45" s="59"/>
      <c r="K45" s="60">
        <f t="shared" si="22"/>
        <v>83</v>
      </c>
      <c r="L45" s="70"/>
      <c r="M45" s="59">
        <v>0</v>
      </c>
      <c r="N45" s="59"/>
      <c r="O45" s="59"/>
      <c r="P45" s="59"/>
      <c r="Q45" s="8"/>
      <c r="R45" s="61">
        <f t="shared" si="23"/>
      </c>
      <c r="S45" s="62">
        <f t="shared" si="24"/>
      </c>
      <c r="T45" s="63">
        <f t="shared" si="25"/>
      </c>
      <c r="U45" s="61">
        <f t="shared" si="26"/>
      </c>
      <c r="V45" s="62">
        <f t="shared" si="27"/>
      </c>
      <c r="W45" s="64">
        <f t="shared" si="28"/>
      </c>
      <c r="X45" s="61">
        <f t="shared" si="29"/>
      </c>
      <c r="Y45" s="62">
        <f t="shared" si="30"/>
      </c>
      <c r="Z45" s="63">
        <f t="shared" si="31"/>
      </c>
      <c r="AA45" s="61">
        <f t="shared" si="32"/>
      </c>
      <c r="AB45" s="62">
        <f t="shared" si="33"/>
      </c>
      <c r="AC45" s="64">
        <f t="shared" si="34"/>
      </c>
      <c r="AD45" s="61">
        <f t="shared" si="35"/>
      </c>
      <c r="AE45" s="62">
        <f t="shared" si="36"/>
      </c>
      <c r="AF45" s="63">
        <f t="shared" si="37"/>
      </c>
      <c r="AG45" s="61">
        <f t="shared" si="38"/>
      </c>
      <c r="AH45" s="62">
        <f t="shared" si="39"/>
      </c>
      <c r="AI45" s="64">
        <f t="shared" si="40"/>
      </c>
      <c r="AJ45" s="61">
        <f t="shared" si="41"/>
      </c>
      <c r="AK45" s="62">
        <f t="shared" si="42"/>
      </c>
      <c r="AL45" s="63">
        <f t="shared" si="43"/>
      </c>
      <c r="AM45" s="61">
        <f t="shared" si="44"/>
      </c>
      <c r="AN45" s="62">
        <f t="shared" si="45"/>
      </c>
      <c r="AO45" s="64">
        <f t="shared" si="46"/>
      </c>
      <c r="AP45" s="61">
        <f t="shared" si="47"/>
      </c>
      <c r="AQ45" s="62">
        <f t="shared" si="48"/>
      </c>
      <c r="AR45" s="63">
        <f t="shared" si="49"/>
      </c>
      <c r="AS45" s="61">
        <f t="shared" si="50"/>
      </c>
      <c r="AT45" s="62">
        <f t="shared" si="51"/>
      </c>
      <c r="AU45" s="64">
        <f t="shared" si="52"/>
      </c>
      <c r="AV45" s="61">
        <f t="shared" si="53"/>
      </c>
      <c r="AW45" s="62">
        <f t="shared" si="54"/>
      </c>
      <c r="AX45" s="63">
        <f t="shared" si="55"/>
      </c>
      <c r="AY45" s="61">
        <f t="shared" si="56"/>
      </c>
      <c r="AZ45" s="62">
        <f t="shared" si="57"/>
      </c>
      <c r="BA45" s="64">
        <f t="shared" si="58"/>
      </c>
      <c r="BB45" s="61">
        <f t="shared" si="59"/>
      </c>
      <c r="BC45" s="62">
        <f t="shared" si="60"/>
      </c>
      <c r="BD45" s="63">
        <f t="shared" si="61"/>
      </c>
      <c r="BE45" s="61">
        <f t="shared" si="62"/>
      </c>
      <c r="BF45" s="62">
        <f t="shared" si="63"/>
      </c>
      <c r="BG45" s="64">
        <f t="shared" si="64"/>
      </c>
      <c r="BH45" s="61">
        <f t="shared" si="65"/>
      </c>
      <c r="BI45" s="62">
        <f t="shared" si="66"/>
      </c>
      <c r="BJ45" s="63">
        <f t="shared" si="67"/>
      </c>
      <c r="BK45" s="61">
        <f t="shared" si="68"/>
      </c>
      <c r="BL45" s="62">
        <f t="shared" si="69"/>
      </c>
      <c r="BM45" s="64">
        <f t="shared" si="70"/>
      </c>
      <c r="BN45" s="61">
        <f t="shared" si="71"/>
      </c>
      <c r="BO45" s="62">
        <f t="shared" si="72"/>
      </c>
      <c r="BP45" s="63">
        <f t="shared" si="73"/>
      </c>
      <c r="BQ45" s="61">
        <f t="shared" si="74"/>
      </c>
      <c r="BR45" s="62">
        <f t="shared" si="75"/>
      </c>
      <c r="BS45" s="64">
        <f t="shared" si="76"/>
      </c>
      <c r="BT45" s="61">
        <f t="shared" si="77"/>
      </c>
      <c r="BU45" s="62">
        <f t="shared" si="78"/>
      </c>
      <c r="BV45" s="63">
        <f t="shared" si="79"/>
      </c>
      <c r="BW45" s="61">
        <f t="shared" si="80"/>
      </c>
      <c r="BX45" s="62">
        <f t="shared" si="81"/>
      </c>
      <c r="BY45" s="63">
        <f t="shared" si="82"/>
      </c>
      <c r="BZ45" s="65">
        <f t="shared" si="83"/>
      </c>
      <c r="CA45" s="62">
        <f t="shared" si="84"/>
      </c>
      <c r="CB45" s="63">
        <f t="shared" si="85"/>
      </c>
      <c r="CC45" s="54" t="s">
        <v>97</v>
      </c>
      <c r="CD45" s="54" t="s">
        <v>98</v>
      </c>
    </row>
    <row r="46" spans="3:82" ht="14.25" thickBot="1">
      <c r="C46" s="4"/>
      <c r="D46" s="4"/>
      <c r="E46" s="4"/>
      <c r="F46" s="4"/>
      <c r="G46" s="4"/>
      <c r="H46" s="69"/>
      <c r="I46" s="4"/>
      <c r="J46" s="69"/>
      <c r="K46" s="4"/>
      <c r="L46" s="14"/>
      <c r="M46" s="69"/>
      <c r="N46" s="69"/>
      <c r="O46" s="69"/>
      <c r="P46" s="69"/>
      <c r="Q46" s="8"/>
      <c r="R46" s="20">
        <f t="shared" si="23"/>
      </c>
      <c r="S46" s="21">
        <f t="shared" si="24"/>
      </c>
      <c r="T46" s="22">
        <f t="shared" si="25"/>
      </c>
      <c r="U46" s="20">
        <f t="shared" si="26"/>
      </c>
      <c r="V46" s="21">
        <f t="shared" si="27"/>
      </c>
      <c r="W46" s="23">
        <f t="shared" si="28"/>
      </c>
      <c r="X46" s="20">
        <f t="shared" si="29"/>
      </c>
      <c r="Y46" s="21">
        <f t="shared" si="30"/>
      </c>
      <c r="Z46" s="22">
        <f t="shared" si="31"/>
      </c>
      <c r="AA46" s="20">
        <f t="shared" si="32"/>
      </c>
      <c r="AB46" s="21">
        <f t="shared" si="33"/>
      </c>
      <c r="AC46" s="23">
        <f t="shared" si="34"/>
      </c>
      <c r="AD46" s="20">
        <f t="shared" si="35"/>
      </c>
      <c r="AE46" s="21">
        <f t="shared" si="36"/>
      </c>
      <c r="AF46" s="22">
        <f t="shared" si="37"/>
      </c>
      <c r="AG46" s="20">
        <f t="shared" si="38"/>
      </c>
      <c r="AH46" s="21">
        <f t="shared" si="39"/>
      </c>
      <c r="AI46" s="23">
        <f t="shared" si="40"/>
      </c>
      <c r="AJ46" s="20">
        <f t="shared" si="41"/>
      </c>
      <c r="AK46" s="21">
        <f t="shared" si="42"/>
      </c>
      <c r="AL46" s="22">
        <f t="shared" si="43"/>
      </c>
      <c r="AM46" s="20">
        <f t="shared" si="44"/>
      </c>
      <c r="AN46" s="21">
        <f t="shared" si="45"/>
      </c>
      <c r="AO46" s="23">
        <f t="shared" si="46"/>
      </c>
      <c r="AP46" s="20">
        <f t="shared" si="47"/>
      </c>
      <c r="AQ46" s="21">
        <f t="shared" si="48"/>
      </c>
      <c r="AR46" s="22">
        <f t="shared" si="49"/>
      </c>
      <c r="AS46" s="20">
        <f t="shared" si="50"/>
      </c>
      <c r="AT46" s="21">
        <f t="shared" si="51"/>
      </c>
      <c r="AU46" s="23">
        <f t="shared" si="52"/>
      </c>
      <c r="AV46" s="20">
        <f t="shared" si="53"/>
      </c>
      <c r="AW46" s="21">
        <f t="shared" si="54"/>
      </c>
      <c r="AX46" s="22">
        <f t="shared" si="55"/>
      </c>
      <c r="AY46" s="20">
        <f t="shared" si="56"/>
      </c>
      <c r="AZ46" s="21">
        <f t="shared" si="57"/>
      </c>
      <c r="BA46" s="23">
        <f t="shared" si="58"/>
      </c>
      <c r="BB46" s="20">
        <f t="shared" si="59"/>
      </c>
      <c r="BC46" s="21">
        <f t="shared" si="60"/>
      </c>
      <c r="BD46" s="22">
        <f t="shared" si="61"/>
      </c>
      <c r="BE46" s="20">
        <f t="shared" si="62"/>
      </c>
      <c r="BF46" s="21">
        <f t="shared" si="63"/>
      </c>
      <c r="BG46" s="23">
        <f t="shared" si="64"/>
      </c>
      <c r="BH46" s="20">
        <f t="shared" si="65"/>
      </c>
      <c r="BI46" s="21">
        <f t="shared" si="66"/>
      </c>
      <c r="BJ46" s="22">
        <f t="shared" si="67"/>
      </c>
      <c r="BK46" s="20">
        <f t="shared" si="68"/>
      </c>
      <c r="BL46" s="21">
        <f t="shared" si="69"/>
      </c>
      <c r="BM46" s="23">
        <f t="shared" si="70"/>
      </c>
      <c r="BN46" s="20">
        <f t="shared" si="71"/>
      </c>
      <c r="BO46" s="21">
        <f t="shared" si="72"/>
      </c>
      <c r="BP46" s="22">
        <f t="shared" si="73"/>
      </c>
      <c r="BQ46" s="20">
        <f t="shared" si="74"/>
      </c>
      <c r="BR46" s="21">
        <f t="shared" si="75"/>
      </c>
      <c r="BS46" s="23">
        <f t="shared" si="76"/>
      </c>
      <c r="BT46" s="20">
        <f t="shared" si="77"/>
      </c>
      <c r="BU46" s="21">
        <f t="shared" si="78"/>
      </c>
      <c r="BV46" s="22">
        <f t="shared" si="79"/>
      </c>
      <c r="BW46" s="20">
        <f t="shared" si="80"/>
      </c>
      <c r="BX46" s="21">
        <f t="shared" si="81"/>
      </c>
      <c r="BY46" s="22">
        <f t="shared" si="82"/>
      </c>
      <c r="BZ46" s="24">
        <f t="shared" si="83"/>
      </c>
      <c r="CA46" s="21">
        <f t="shared" si="84"/>
      </c>
      <c r="CB46" s="22">
        <f t="shared" si="85"/>
      </c>
      <c r="CC46" s="4"/>
      <c r="CD46" s="4"/>
    </row>
    <row r="47" spans="12:80" ht="13.5">
      <c r="L47" s="25" t="s">
        <v>32</v>
      </c>
      <c r="M47" s="1">
        <f>SUM(M6:M46)</f>
        <v>23</v>
      </c>
      <c r="N47" s="1">
        <f>SUM(N6:N46)</f>
        <v>20</v>
      </c>
      <c r="O47" s="1">
        <f>SUM(O6:O46)</f>
        <v>19</v>
      </c>
      <c r="P47" s="1">
        <f>SUM(P6:P46)</f>
        <v>0</v>
      </c>
      <c r="Q47" s="2" t="s">
        <v>109</v>
      </c>
      <c r="R47" s="27">
        <f aca="true" t="shared" si="107" ref="R47:AW47">COUNT(R6:R46)</f>
        <v>0</v>
      </c>
      <c r="S47" s="28">
        <f t="shared" si="107"/>
        <v>0</v>
      </c>
      <c r="T47" s="29">
        <f t="shared" si="107"/>
        <v>0</v>
      </c>
      <c r="U47" s="27">
        <f t="shared" si="107"/>
        <v>0</v>
      </c>
      <c r="V47" s="28">
        <f t="shared" si="107"/>
        <v>0</v>
      </c>
      <c r="W47" s="29">
        <f t="shared" si="107"/>
        <v>0</v>
      </c>
      <c r="X47" s="27">
        <f t="shared" si="107"/>
        <v>0</v>
      </c>
      <c r="Y47" s="28">
        <f t="shared" si="107"/>
        <v>0</v>
      </c>
      <c r="Z47" s="29">
        <f t="shared" si="107"/>
        <v>0</v>
      </c>
      <c r="AA47" s="27">
        <f t="shared" si="107"/>
        <v>0</v>
      </c>
      <c r="AB47" s="28">
        <f t="shared" si="107"/>
        <v>1</v>
      </c>
      <c r="AC47" s="29">
        <f t="shared" si="107"/>
        <v>1</v>
      </c>
      <c r="AD47" s="27">
        <f t="shared" si="107"/>
        <v>0</v>
      </c>
      <c r="AE47" s="28">
        <f t="shared" si="107"/>
        <v>0</v>
      </c>
      <c r="AF47" s="29">
        <f t="shared" si="107"/>
        <v>0</v>
      </c>
      <c r="AG47" s="27">
        <f t="shared" si="107"/>
        <v>1</v>
      </c>
      <c r="AH47" s="28">
        <f t="shared" si="107"/>
        <v>0</v>
      </c>
      <c r="AI47" s="29">
        <f t="shared" si="107"/>
        <v>0</v>
      </c>
      <c r="AJ47" s="27">
        <f t="shared" si="107"/>
        <v>0</v>
      </c>
      <c r="AK47" s="28">
        <f t="shared" si="107"/>
        <v>0</v>
      </c>
      <c r="AL47" s="29">
        <f t="shared" si="107"/>
        <v>1</v>
      </c>
      <c r="AM47" s="27">
        <f t="shared" si="107"/>
        <v>0</v>
      </c>
      <c r="AN47" s="28">
        <f t="shared" si="107"/>
        <v>0</v>
      </c>
      <c r="AO47" s="29">
        <f t="shared" si="107"/>
        <v>2</v>
      </c>
      <c r="AP47" s="27">
        <f t="shared" si="107"/>
        <v>0</v>
      </c>
      <c r="AQ47" s="28">
        <f t="shared" si="107"/>
        <v>0</v>
      </c>
      <c r="AR47" s="29">
        <f t="shared" si="107"/>
        <v>1</v>
      </c>
      <c r="AS47" s="27">
        <f t="shared" si="107"/>
        <v>0</v>
      </c>
      <c r="AT47" s="28">
        <f t="shared" si="107"/>
        <v>0</v>
      </c>
      <c r="AU47" s="29">
        <f t="shared" si="107"/>
        <v>0</v>
      </c>
      <c r="AV47" s="27">
        <f t="shared" si="107"/>
        <v>0</v>
      </c>
      <c r="AW47" s="28">
        <f t="shared" si="107"/>
        <v>0</v>
      </c>
      <c r="AX47" s="29">
        <f aca="true" t="shared" si="108" ref="AX47:CB47">COUNT(AX6:AX46)</f>
        <v>0</v>
      </c>
      <c r="AY47" s="27">
        <f t="shared" si="108"/>
        <v>0</v>
      </c>
      <c r="AZ47" s="28">
        <f t="shared" si="108"/>
        <v>0</v>
      </c>
      <c r="BA47" s="29">
        <f t="shared" si="108"/>
        <v>0</v>
      </c>
      <c r="BB47" s="27">
        <f t="shared" si="108"/>
        <v>0</v>
      </c>
      <c r="BC47" s="28">
        <f t="shared" si="108"/>
        <v>1</v>
      </c>
      <c r="BD47" s="29">
        <f t="shared" si="108"/>
        <v>1</v>
      </c>
      <c r="BE47" s="27">
        <f t="shared" si="108"/>
        <v>0</v>
      </c>
      <c r="BF47" s="28">
        <f t="shared" si="108"/>
        <v>0</v>
      </c>
      <c r="BG47" s="29">
        <f t="shared" si="108"/>
        <v>0</v>
      </c>
      <c r="BH47" s="27">
        <f t="shared" si="108"/>
        <v>0</v>
      </c>
      <c r="BI47" s="28">
        <f t="shared" si="108"/>
        <v>0</v>
      </c>
      <c r="BJ47" s="29">
        <f t="shared" si="108"/>
        <v>1</v>
      </c>
      <c r="BK47" s="27">
        <f t="shared" si="108"/>
        <v>1</v>
      </c>
      <c r="BL47" s="28">
        <f t="shared" si="108"/>
        <v>0</v>
      </c>
      <c r="BM47" s="29">
        <f t="shared" si="108"/>
        <v>1</v>
      </c>
      <c r="BN47" s="27">
        <f t="shared" si="108"/>
        <v>0</v>
      </c>
      <c r="BO47" s="28">
        <f t="shared" si="108"/>
        <v>0</v>
      </c>
      <c r="BP47" s="29">
        <f t="shared" si="108"/>
        <v>0</v>
      </c>
      <c r="BQ47" s="27">
        <f t="shared" si="108"/>
        <v>0</v>
      </c>
      <c r="BR47" s="28">
        <f t="shared" si="108"/>
        <v>0</v>
      </c>
      <c r="BS47" s="29">
        <f t="shared" si="108"/>
        <v>0</v>
      </c>
      <c r="BT47" s="27">
        <f t="shared" si="108"/>
        <v>0</v>
      </c>
      <c r="BU47" s="28">
        <f t="shared" si="108"/>
        <v>0</v>
      </c>
      <c r="BV47" s="29">
        <f t="shared" si="108"/>
        <v>1</v>
      </c>
      <c r="BW47" s="27">
        <f t="shared" si="108"/>
        <v>2</v>
      </c>
      <c r="BX47" s="28">
        <f t="shared" si="108"/>
        <v>0</v>
      </c>
      <c r="BY47" s="29">
        <f t="shared" si="108"/>
        <v>0</v>
      </c>
      <c r="BZ47" s="27">
        <f t="shared" si="108"/>
        <v>7</v>
      </c>
      <c r="CA47" s="28">
        <f t="shared" si="108"/>
        <v>0</v>
      </c>
      <c r="CB47" s="29">
        <f t="shared" si="108"/>
        <v>0</v>
      </c>
    </row>
    <row r="48" spans="17:80" ht="13.5">
      <c r="Q48" s="2" t="s">
        <v>110</v>
      </c>
      <c r="R48" s="30">
        <f>MAX(R6:R46)</f>
        <v>0</v>
      </c>
      <c r="S48" s="31">
        <f>MAX(S6:S46)</f>
        <v>0</v>
      </c>
      <c r="T48" s="32"/>
      <c r="U48" s="30">
        <f>MAX(U6:U46)</f>
        <v>0</v>
      </c>
      <c r="V48" s="31">
        <f>MAX(V6:V46)</f>
        <v>0</v>
      </c>
      <c r="W48" s="32"/>
      <c r="X48" s="30">
        <f>MAX(X6:X46)</f>
        <v>0</v>
      </c>
      <c r="Y48" s="31">
        <f>MAX(Y6:Y46)</f>
        <v>0</v>
      </c>
      <c r="Z48" s="32"/>
      <c r="AA48" s="30">
        <f>MAX(AA6:AA46)</f>
        <v>0</v>
      </c>
      <c r="AB48" s="31">
        <f>MAX(AB6:AB46)</f>
        <v>47</v>
      </c>
      <c r="AC48" s="32"/>
      <c r="AD48" s="30">
        <f>MAX(AD6:AD46)</f>
        <v>0</v>
      </c>
      <c r="AE48" s="31">
        <f>MAX(AE6:AE46)</f>
        <v>0</v>
      </c>
      <c r="AF48" s="32"/>
      <c r="AG48" s="30">
        <f>MAX(AG6:AG46)</f>
        <v>0</v>
      </c>
      <c r="AH48" s="31">
        <f>MAX(AH6:AH46)</f>
        <v>0</v>
      </c>
      <c r="AI48" s="32"/>
      <c r="AJ48" s="30">
        <f>MAX(AJ6:AJ46)</f>
        <v>0</v>
      </c>
      <c r="AK48" s="31">
        <f>MAX(AK6:AK46)</f>
        <v>0</v>
      </c>
      <c r="AL48" s="32"/>
      <c r="AM48" s="30">
        <f>MAX(AM6:AM46)</f>
        <v>0</v>
      </c>
      <c r="AN48" s="31">
        <f>MAX(AN6:AN46)</f>
        <v>0</v>
      </c>
      <c r="AO48" s="32"/>
      <c r="AP48" s="30">
        <f>MAX(AP6:AP46)</f>
        <v>0</v>
      </c>
      <c r="AQ48" s="31">
        <f>MAX(AQ6:AQ46)</f>
        <v>0</v>
      </c>
      <c r="AR48" s="32"/>
      <c r="AS48" s="30">
        <f>MAX(AS6:AS46)</f>
        <v>0</v>
      </c>
      <c r="AT48" s="31">
        <f>MAX(AT6:AT46)</f>
        <v>0</v>
      </c>
      <c r="AU48" s="32"/>
      <c r="AV48" s="30">
        <f>MAX(AV6:AV46)</f>
        <v>0</v>
      </c>
      <c r="AW48" s="31">
        <f>MAX(AW6:AW46)</f>
        <v>0</v>
      </c>
      <c r="AX48" s="32"/>
      <c r="AY48" s="30">
        <f>MAX(AY6:AY46)</f>
        <v>0</v>
      </c>
      <c r="AZ48" s="31">
        <f>MAX(AZ6:AZ46)</f>
        <v>0</v>
      </c>
      <c r="BA48" s="32"/>
      <c r="BB48" s="30">
        <f>MAX(BB6:BB46)</f>
        <v>0</v>
      </c>
      <c r="BC48" s="31">
        <f>MAX(BC6:BC46)</f>
        <v>110</v>
      </c>
      <c r="BD48" s="32"/>
      <c r="BE48" s="30">
        <f>MAX(BE6:BE46)</f>
        <v>0</v>
      </c>
      <c r="BF48" s="31">
        <f>MAX(BF6:BF46)</f>
        <v>0</v>
      </c>
      <c r="BG48" s="32"/>
      <c r="BH48" s="30">
        <f>MAX(BH6:BH46)</f>
        <v>0</v>
      </c>
      <c r="BI48" s="31">
        <f>MAX(BI6:BI46)</f>
        <v>0</v>
      </c>
      <c r="BJ48" s="32"/>
      <c r="BK48" s="30">
        <f>MAX(BK6:BK46)</f>
        <v>32</v>
      </c>
      <c r="BL48" s="31">
        <f>MAX(BL6:BL46)</f>
        <v>0</v>
      </c>
      <c r="BM48" s="32"/>
      <c r="BN48" s="30">
        <f>MAX(BN6:BN46)</f>
        <v>0</v>
      </c>
      <c r="BO48" s="31">
        <f>MAX(BO6:BO46)</f>
        <v>0</v>
      </c>
      <c r="BP48" s="32"/>
      <c r="BQ48" s="30">
        <f>MAX(BQ6:BQ46)</f>
        <v>0</v>
      </c>
      <c r="BR48" s="31">
        <f>MAX(BR6:BR46)</f>
        <v>0</v>
      </c>
      <c r="BS48" s="32"/>
      <c r="BT48" s="30">
        <f>MAX(BT6:BT46)</f>
        <v>0</v>
      </c>
      <c r="BU48" s="31">
        <f>MAX(BU6:BU46)</f>
        <v>0</v>
      </c>
      <c r="BV48" s="32"/>
      <c r="BW48" s="30">
        <f>MAX(BW6:BW46)</f>
        <v>63</v>
      </c>
      <c r="BX48" s="31">
        <f>MAX(BX6:BX46)</f>
        <v>0</v>
      </c>
      <c r="BY48" s="32"/>
      <c r="BZ48" s="30">
        <f>MAX(BZ6:BZ46)</f>
        <v>125</v>
      </c>
      <c r="CA48" s="31">
        <f>MAX(CA6:CA46)</f>
        <v>0</v>
      </c>
      <c r="CB48" s="32"/>
    </row>
    <row r="49" spans="17:80" ht="13.5">
      <c r="Q49" s="2" t="s">
        <v>111</v>
      </c>
      <c r="R49" s="30">
        <f>IF(R47&gt;1,LARGE(R6:R46,2),0)</f>
        <v>0</v>
      </c>
      <c r="S49" s="31">
        <f>IF(S47&gt;1,LARGE(S6:S46,2),0)</f>
        <v>0</v>
      </c>
      <c r="T49" s="32"/>
      <c r="U49" s="30">
        <f>IF(U47&gt;1,LARGE(U6:U46,2),0)</f>
        <v>0</v>
      </c>
      <c r="V49" s="31">
        <f>IF(V47&gt;1,LARGE(V6:V46,2),0)</f>
        <v>0</v>
      </c>
      <c r="W49" s="32"/>
      <c r="X49" s="30">
        <f>IF(X47&gt;1,LARGE(X6:X46,2),0)</f>
        <v>0</v>
      </c>
      <c r="Y49" s="31">
        <f>IF(Y47&gt;1,LARGE(Y6:Y46,2),0)</f>
        <v>0</v>
      </c>
      <c r="Z49" s="32"/>
      <c r="AA49" s="30">
        <f>IF(AA47&gt;1,LARGE(AA6:AA46,2),0)</f>
        <v>0</v>
      </c>
      <c r="AB49" s="31">
        <f>IF(AB47&gt;1,LARGE(AB6:AB46,2),0)</f>
        <v>0</v>
      </c>
      <c r="AC49" s="32"/>
      <c r="AD49" s="30">
        <f>IF(AD47&gt;1,LARGE(AD6:AD46,2),0)</f>
        <v>0</v>
      </c>
      <c r="AE49" s="31">
        <f>IF(AE47&gt;1,LARGE(AE6:AE46,2),0)</f>
        <v>0</v>
      </c>
      <c r="AF49" s="32"/>
      <c r="AG49" s="30">
        <f>IF(AG47&gt;1,LARGE(AG6:AG46,2),0)</f>
        <v>0</v>
      </c>
      <c r="AH49" s="31">
        <f>IF(AH47&gt;1,LARGE(AH6:AH46,2),0)</f>
        <v>0</v>
      </c>
      <c r="AI49" s="32"/>
      <c r="AJ49" s="30">
        <f>IF(AJ47&gt;1,LARGE(AJ6:AJ46,2),0)</f>
        <v>0</v>
      </c>
      <c r="AK49" s="31">
        <f>IF(AK47&gt;1,LARGE(AK6:AK46,2),0)</f>
        <v>0</v>
      </c>
      <c r="AL49" s="32"/>
      <c r="AM49" s="30">
        <f>IF(AM47&gt;1,LARGE(AM6:AM46,2),0)</f>
        <v>0</v>
      </c>
      <c r="AN49" s="31">
        <f>IF(AN47&gt;1,LARGE(AN6:AN46,2),0)</f>
        <v>0</v>
      </c>
      <c r="AO49" s="32"/>
      <c r="AP49" s="30">
        <f>IF(AP47&gt;1,LARGE(AP6:AP46,2),0)</f>
        <v>0</v>
      </c>
      <c r="AQ49" s="31">
        <f>IF(AQ47&gt;1,LARGE(AQ6:AQ46,2),0)</f>
        <v>0</v>
      </c>
      <c r="AR49" s="32"/>
      <c r="AS49" s="30">
        <f>IF(AS47&gt;1,LARGE(AS6:AS46,2),0)</f>
        <v>0</v>
      </c>
      <c r="AT49" s="31">
        <f>IF(AT47&gt;1,LARGE(AT6:AT46,2),0)</f>
        <v>0</v>
      </c>
      <c r="AU49" s="32"/>
      <c r="AV49" s="30">
        <f>IF(AV47&gt;1,LARGE(AV6:AV46,2),0)</f>
        <v>0</v>
      </c>
      <c r="AW49" s="31">
        <f>IF(AW47&gt;1,LARGE(AW6:AW46,2),0)</f>
        <v>0</v>
      </c>
      <c r="AX49" s="32"/>
      <c r="AY49" s="30">
        <f>IF(AY47&gt;1,LARGE(AY6:AY46,2),0)</f>
        <v>0</v>
      </c>
      <c r="AZ49" s="31">
        <f>IF(AZ47&gt;1,LARGE(AZ6:AZ46,2),0)</f>
        <v>0</v>
      </c>
      <c r="BA49" s="32"/>
      <c r="BB49" s="30">
        <f>IF(BB47&gt;1,LARGE(BB6:BB46,2),0)</f>
        <v>0</v>
      </c>
      <c r="BC49" s="31">
        <f>IF(BC47&gt;1,LARGE(BC6:BC46,2),0)</f>
        <v>0</v>
      </c>
      <c r="BD49" s="32"/>
      <c r="BE49" s="30">
        <f>IF(BE47&gt;1,LARGE(BE6:BE46,2),0)</f>
        <v>0</v>
      </c>
      <c r="BF49" s="31">
        <f>IF(BF47&gt;1,LARGE(BF6:BF46,2),0)</f>
        <v>0</v>
      </c>
      <c r="BG49" s="32"/>
      <c r="BH49" s="30">
        <f>IF(BH47&gt;1,LARGE(BH6:BH46,2),0)</f>
        <v>0</v>
      </c>
      <c r="BI49" s="31">
        <f>IF(BI47&gt;1,LARGE(BI6:BI46,2),0)</f>
        <v>0</v>
      </c>
      <c r="BJ49" s="32"/>
      <c r="BK49" s="30">
        <f>IF(BK47&gt;1,LARGE(BK6:BK46,2),0)</f>
        <v>0</v>
      </c>
      <c r="BL49" s="31">
        <f>IF(BL47&gt;1,LARGE(BL6:BL46,2),0)</f>
        <v>0</v>
      </c>
      <c r="BM49" s="32"/>
      <c r="BN49" s="30">
        <f>IF(BN47&gt;1,LARGE(BN6:BN46,2),0)</f>
        <v>0</v>
      </c>
      <c r="BO49" s="31">
        <f>IF(BO47&gt;1,LARGE(BO6:BO46,2),0)</f>
        <v>0</v>
      </c>
      <c r="BP49" s="32"/>
      <c r="BQ49" s="30">
        <f>IF(BQ47&gt;1,LARGE(BQ6:BQ46,2),0)</f>
        <v>0</v>
      </c>
      <c r="BR49" s="31">
        <f>IF(BR47&gt;1,LARGE(BR6:BR46,2),0)</f>
        <v>0</v>
      </c>
      <c r="BS49" s="32"/>
      <c r="BT49" s="30">
        <f>IF(BT47&gt;1,LARGE(BT6:BT46,2),0)</f>
        <v>0</v>
      </c>
      <c r="BU49" s="31">
        <f>IF(BU47&gt;1,LARGE(BU6:BU46,2),0)</f>
        <v>0</v>
      </c>
      <c r="BV49" s="32"/>
      <c r="BW49" s="30">
        <f>IF(BW47&gt;1,LARGE(BW6:BW46,2),0)</f>
        <v>12</v>
      </c>
      <c r="BX49" s="31">
        <f>IF(BX47&gt;1,LARGE(BX6:BX46,2),0)</f>
        <v>0</v>
      </c>
      <c r="BY49" s="32"/>
      <c r="BZ49" s="30">
        <f>IF(BZ47&gt;1,LARGE(BZ6:BZ46,2),0)</f>
        <v>87</v>
      </c>
      <c r="CA49" s="31">
        <f>IF(CA47&gt;1,LARGE(CA6:CA46,2),0)</f>
        <v>0</v>
      </c>
      <c r="CB49" s="32"/>
    </row>
    <row r="50" spans="1:80" ht="14.25" thickBot="1">
      <c r="A50" s="26" t="s">
        <v>3</v>
      </c>
      <c r="Q50" s="2" t="s">
        <v>112</v>
      </c>
      <c r="R50" s="33">
        <f>IF(R47&gt;2,LARGE(R6:R46,3),0)</f>
        <v>0</v>
      </c>
      <c r="S50" s="34">
        <f>IF(S47&gt;2,LARGE(S6:S46,3),0)</f>
        <v>0</v>
      </c>
      <c r="T50" s="35"/>
      <c r="U50" s="33">
        <f>IF(U47&gt;2,LARGE(U6:U46,3),0)</f>
        <v>0</v>
      </c>
      <c r="V50" s="34">
        <f>IF(V47&gt;2,LARGE(V6:V46,3),0)</f>
        <v>0</v>
      </c>
      <c r="W50" s="35"/>
      <c r="X50" s="33">
        <f>IF(X47&gt;2,LARGE(X6:X46,3),0)</f>
        <v>0</v>
      </c>
      <c r="Y50" s="34">
        <f>IF(Y47&gt;2,LARGE(Y6:Y46,3),0)</f>
        <v>0</v>
      </c>
      <c r="Z50" s="35"/>
      <c r="AA50" s="33">
        <f>IF(AA47&gt;2,LARGE(AA6:AA46,3),0)</f>
        <v>0</v>
      </c>
      <c r="AB50" s="34">
        <f>IF(AB47&gt;2,LARGE(AB6:AB46,3),0)</f>
        <v>0</v>
      </c>
      <c r="AC50" s="35"/>
      <c r="AD50" s="33">
        <f>IF(AD47&gt;2,LARGE(AD6:AD46,3),0)</f>
        <v>0</v>
      </c>
      <c r="AE50" s="34">
        <f>IF(AE47&gt;2,LARGE(AE6:AE46,3),0)</f>
        <v>0</v>
      </c>
      <c r="AF50" s="35"/>
      <c r="AG50" s="33">
        <f>IF(AG47&gt;2,LARGE(AG6:AG46,3),0)</f>
        <v>0</v>
      </c>
      <c r="AH50" s="34">
        <f>IF(AH47&gt;2,LARGE(AH6:AH46,3),0)</f>
        <v>0</v>
      </c>
      <c r="AI50" s="35"/>
      <c r="AJ50" s="33">
        <f>IF(AJ47&gt;2,LARGE(AJ6:AJ46,3),0)</f>
        <v>0</v>
      </c>
      <c r="AK50" s="34">
        <f>IF(AK47&gt;2,LARGE(AK6:AK46,3),0)</f>
        <v>0</v>
      </c>
      <c r="AL50" s="35"/>
      <c r="AM50" s="33">
        <f>IF(AM47&gt;2,LARGE(AM6:AM46,3),0)</f>
        <v>0</v>
      </c>
      <c r="AN50" s="34">
        <f>IF(AN47&gt;2,LARGE(AN6:AN46,3),0)</f>
        <v>0</v>
      </c>
      <c r="AO50" s="35"/>
      <c r="AP50" s="33">
        <f>IF(AP47&gt;2,LARGE(AP6:AP46,3),0)</f>
        <v>0</v>
      </c>
      <c r="AQ50" s="34">
        <f>IF(AQ47&gt;2,LARGE(AQ6:AQ46,3),0)</f>
        <v>0</v>
      </c>
      <c r="AR50" s="35"/>
      <c r="AS50" s="33">
        <f>IF(AS47&gt;2,LARGE(AS6:AS46,3),0)</f>
        <v>0</v>
      </c>
      <c r="AT50" s="34">
        <f>IF(AT47&gt;2,LARGE(AT6:AT46,3),0)</f>
        <v>0</v>
      </c>
      <c r="AU50" s="35"/>
      <c r="AV50" s="33">
        <f>IF(AV47&gt;2,LARGE(AV6:AV46,3),0)</f>
        <v>0</v>
      </c>
      <c r="AW50" s="34">
        <f>IF(AW47&gt;2,LARGE(AW6:AW46,3),0)</f>
        <v>0</v>
      </c>
      <c r="AX50" s="35"/>
      <c r="AY50" s="33">
        <f>IF(AY47&gt;2,LARGE(AY6:AY46,3),0)</f>
        <v>0</v>
      </c>
      <c r="AZ50" s="34">
        <f>IF(AZ47&gt;2,LARGE(AZ6:AZ46,3),0)</f>
        <v>0</v>
      </c>
      <c r="BA50" s="35"/>
      <c r="BB50" s="33">
        <f>IF(BB47&gt;2,LARGE(BB6:BB46,3),0)</f>
        <v>0</v>
      </c>
      <c r="BC50" s="34">
        <f>IF(BC47&gt;2,LARGE(BC6:BC46,3),0)</f>
        <v>0</v>
      </c>
      <c r="BD50" s="35"/>
      <c r="BE50" s="33">
        <f>IF(BE47&gt;2,LARGE(BE6:BE46,3),0)</f>
        <v>0</v>
      </c>
      <c r="BF50" s="34">
        <f>IF(BF47&gt;2,LARGE(BF6:BF46,3),0)</f>
        <v>0</v>
      </c>
      <c r="BG50" s="35"/>
      <c r="BH50" s="33">
        <f>IF(BH47&gt;2,LARGE(BH6:BH46,3),0)</f>
        <v>0</v>
      </c>
      <c r="BI50" s="34">
        <f>IF(BI47&gt;2,LARGE(BI6:BI46,3),0)</f>
        <v>0</v>
      </c>
      <c r="BJ50" s="35"/>
      <c r="BK50" s="33">
        <f>IF(BK47&gt;2,LARGE(BK6:BK46,3),0)</f>
        <v>0</v>
      </c>
      <c r="BL50" s="34">
        <f>IF(BL47&gt;2,LARGE(BL6:BL46,3),0)</f>
        <v>0</v>
      </c>
      <c r="BM50" s="35"/>
      <c r="BN50" s="33">
        <f>IF(BN47&gt;2,LARGE(BN6:BN46,3),0)</f>
        <v>0</v>
      </c>
      <c r="BO50" s="34">
        <f>IF(BO47&gt;2,LARGE(BO6:BO46,3),0)</f>
        <v>0</v>
      </c>
      <c r="BP50" s="35"/>
      <c r="BQ50" s="33">
        <f>IF(BQ47&gt;2,LARGE(BQ6:BQ46,3),0)</f>
        <v>0</v>
      </c>
      <c r="BR50" s="34">
        <f>IF(BR47&gt;2,LARGE(BR6:BR46,3),0)</f>
        <v>0</v>
      </c>
      <c r="BS50" s="35"/>
      <c r="BT50" s="33">
        <f>IF(BT47&gt;2,LARGE(BT6:BT46,3),0)</f>
        <v>0</v>
      </c>
      <c r="BU50" s="34">
        <f>IF(BU47&gt;2,LARGE(BU6:BU46,3),0)</f>
        <v>0</v>
      </c>
      <c r="BV50" s="35"/>
      <c r="BW50" s="33">
        <f>IF(BW47&gt;2,LARGE(BW6:BW46,3),0)</f>
        <v>0</v>
      </c>
      <c r="BX50" s="34">
        <f>IF(BX47&gt;2,LARGE(BX6:BX46,3),0)</f>
        <v>0</v>
      </c>
      <c r="BY50" s="35"/>
      <c r="BZ50" s="33">
        <f>IF(BZ47&gt;2,LARGE(BZ6:BZ46,3),0)</f>
        <v>71</v>
      </c>
      <c r="CA50" s="34">
        <f>IF(CA47&gt;2,LARGE(CA6:CA46,3),0)</f>
        <v>0</v>
      </c>
      <c r="CB50" s="35"/>
    </row>
    <row r="51" spans="1:81" ht="14.25" thickBot="1">
      <c r="A51" s="26" t="s">
        <v>20</v>
      </c>
      <c r="Q51" s="36" t="s">
        <v>113</v>
      </c>
      <c r="R51" s="49">
        <v>1</v>
      </c>
      <c r="S51" s="50"/>
      <c r="T51" s="51"/>
      <c r="U51" s="49"/>
      <c r="V51" s="50"/>
      <c r="W51" s="51"/>
      <c r="X51" s="50">
        <v>1</v>
      </c>
      <c r="Y51" s="50"/>
      <c r="Z51" s="51"/>
      <c r="AA51" s="49"/>
      <c r="AB51" s="50"/>
      <c r="AC51" s="51"/>
      <c r="AD51" s="50"/>
      <c r="AE51" s="50"/>
      <c r="AF51" s="51"/>
      <c r="AG51" s="49"/>
      <c r="AH51" s="50"/>
      <c r="AI51" s="51"/>
      <c r="AJ51" s="50"/>
      <c r="AK51" s="50"/>
      <c r="AL51" s="51"/>
      <c r="AM51" s="49"/>
      <c r="AN51" s="50"/>
      <c r="AO51" s="51"/>
      <c r="AP51" s="50"/>
      <c r="AQ51" s="50"/>
      <c r="AR51" s="51"/>
      <c r="AS51" s="49"/>
      <c r="AT51" s="50"/>
      <c r="AU51" s="50"/>
      <c r="AV51" s="49">
        <v>3</v>
      </c>
      <c r="AW51" s="50"/>
      <c r="AX51" s="51"/>
      <c r="AY51" s="49">
        <v>1</v>
      </c>
      <c r="AZ51" s="50"/>
      <c r="BA51" s="51"/>
      <c r="BB51" s="49"/>
      <c r="BC51" s="50"/>
      <c r="BD51" s="51"/>
      <c r="BE51" s="49"/>
      <c r="BF51" s="50"/>
      <c r="BG51" s="51"/>
      <c r="BH51" s="49">
        <v>1</v>
      </c>
      <c r="BI51" s="50"/>
      <c r="BJ51" s="51"/>
      <c r="BK51" s="49">
        <v>2</v>
      </c>
      <c r="BL51" s="50"/>
      <c r="BM51" s="51"/>
      <c r="BN51" s="49"/>
      <c r="BO51" s="50"/>
      <c r="BP51" s="51"/>
      <c r="BQ51" s="49">
        <v>1</v>
      </c>
      <c r="BR51" s="50"/>
      <c r="BS51" s="51"/>
      <c r="BT51" s="49">
        <v>1</v>
      </c>
      <c r="BU51" s="50"/>
      <c r="BV51" s="51"/>
      <c r="BW51" s="49">
        <v>1</v>
      </c>
      <c r="BX51" s="50"/>
      <c r="BY51" s="51"/>
      <c r="BZ51" s="49">
        <f>SUM(BZ52:BZ54)</f>
        <v>0</v>
      </c>
      <c r="CA51" s="50"/>
      <c r="CB51" s="51"/>
      <c r="CC51" s="1">
        <f>SUM(R51:CB51)</f>
        <v>12</v>
      </c>
    </row>
    <row r="52" spans="1:80" ht="13.5">
      <c r="A52" s="26" t="s">
        <v>5</v>
      </c>
      <c r="BZ52" s="81"/>
      <c r="CA52" s="82" t="s">
        <v>204</v>
      </c>
      <c r="CB52" s="82"/>
    </row>
    <row r="53" spans="1:80" ht="13.5">
      <c r="A53" s="26" t="s">
        <v>10</v>
      </c>
      <c r="BZ53" s="21"/>
      <c r="CA53" s="83" t="s">
        <v>202</v>
      </c>
      <c r="CB53" s="83"/>
    </row>
    <row r="54" spans="1:80" ht="13.5">
      <c r="A54" s="26" t="s">
        <v>4</v>
      </c>
      <c r="BZ54" s="21"/>
      <c r="CA54" s="83" t="s">
        <v>203</v>
      </c>
      <c r="CB54" s="83"/>
    </row>
    <row r="55" ht="13.5">
      <c r="A55" s="26" t="s">
        <v>22</v>
      </c>
    </row>
    <row r="56" ht="13.5">
      <c r="A56" s="26" t="s">
        <v>6</v>
      </c>
    </row>
    <row r="57" ht="13.5">
      <c r="A57" s="26" t="s">
        <v>21</v>
      </c>
    </row>
    <row r="58" ht="13.5">
      <c r="A58" s="26" t="s">
        <v>16</v>
      </c>
    </row>
    <row r="59" ht="13.5">
      <c r="A59" s="26" t="s">
        <v>29</v>
      </c>
    </row>
    <row r="60" ht="13.5">
      <c r="A60" s="26" t="s">
        <v>15</v>
      </c>
    </row>
    <row r="61" ht="13.5">
      <c r="A61" s="26" t="s">
        <v>9</v>
      </c>
    </row>
    <row r="62" ht="13.5">
      <c r="A62" s="26" t="s">
        <v>2</v>
      </c>
    </row>
    <row r="63" ht="13.5">
      <c r="A63" s="26" t="s">
        <v>8</v>
      </c>
    </row>
    <row r="64" ht="13.5">
      <c r="A64" s="26" t="s">
        <v>7</v>
      </c>
    </row>
    <row r="65" ht="13.5">
      <c r="A65" s="26" t="s">
        <v>13</v>
      </c>
    </row>
    <row r="66" ht="13.5">
      <c r="A66" s="26" t="s">
        <v>30</v>
      </c>
    </row>
    <row r="67" ht="13.5">
      <c r="A67" s="26" t="s">
        <v>31</v>
      </c>
    </row>
    <row r="68" ht="13.5">
      <c r="A68" s="26" t="s">
        <v>12</v>
      </c>
    </row>
    <row r="69" ht="13.5">
      <c r="A69" s="26" t="s">
        <v>14</v>
      </c>
    </row>
    <row r="70" ht="13.5">
      <c r="A70" s="26">
        <v>100</v>
      </c>
    </row>
  </sheetData>
  <sheetProtection password="EE88" sheet="1" objects="1" scenarios="1"/>
  <protectedRanges>
    <protectedRange password="EE88" sqref="BZ52:CB54 R51:CB51 H6:H45 J6:J45 M6:P45" name="範囲1"/>
  </protectedRanges>
  <mergeCells count="48">
    <mergeCell ref="CA54:CB54"/>
    <mergeCell ref="CA52:CB52"/>
    <mergeCell ref="CA53:CB53"/>
    <mergeCell ref="BZ4:CB4"/>
    <mergeCell ref="BN4:BP4"/>
    <mergeCell ref="BQ4:BS4"/>
    <mergeCell ref="BT4:BV4"/>
    <mergeCell ref="BW4:BY4"/>
    <mergeCell ref="BB4:BD4"/>
    <mergeCell ref="BE4:BG4"/>
    <mergeCell ref="BH4:BJ4"/>
    <mergeCell ref="BK4:BM4"/>
    <mergeCell ref="AP4:AR4"/>
    <mergeCell ref="AS4:AU4"/>
    <mergeCell ref="AV4:AX4"/>
    <mergeCell ref="AY4:BA4"/>
    <mergeCell ref="AD4:AF4"/>
    <mergeCell ref="AG4:AI4"/>
    <mergeCell ref="AJ4:AL4"/>
    <mergeCell ref="AM4:AO4"/>
    <mergeCell ref="R4:T4"/>
    <mergeCell ref="U4:W4"/>
    <mergeCell ref="X4:Z4"/>
    <mergeCell ref="AA4:AC4"/>
    <mergeCell ref="BK3:BM3"/>
    <mergeCell ref="BQ3:BS3"/>
    <mergeCell ref="BW3:BY3"/>
    <mergeCell ref="AM3:AO3"/>
    <mergeCell ref="AS3:AU3"/>
    <mergeCell ref="AY3:BA3"/>
    <mergeCell ref="BE3:BG3"/>
    <mergeCell ref="AJ3:AL3"/>
    <mergeCell ref="AD3:AF3"/>
    <mergeCell ref="X3:Z3"/>
    <mergeCell ref="R3:T3"/>
    <mergeCell ref="U3:W3"/>
    <mergeCell ref="AA3:AC3"/>
    <mergeCell ref="AG3:AI3"/>
    <mergeCell ref="E4:G4"/>
    <mergeCell ref="H4:P4"/>
    <mergeCell ref="R2:CB2"/>
    <mergeCell ref="BZ3:CB3"/>
    <mergeCell ref="BT3:BV3"/>
    <mergeCell ref="BN3:BP3"/>
    <mergeCell ref="BH3:BJ3"/>
    <mergeCell ref="BB3:BD3"/>
    <mergeCell ref="AV3:AX3"/>
    <mergeCell ref="AP3:AR3"/>
  </mergeCells>
  <dataValidations count="1">
    <dataValidation type="list" showInputMessage="1" showErrorMessage="1" sqref="E6:G46">
      <formula1>$A$49:$A$70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5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1" sqref="K31"/>
    </sheetView>
  </sheetViews>
  <sheetFormatPr defaultColWidth="9.00390625" defaultRowHeight="13.5"/>
  <cols>
    <col min="1" max="1" width="4.375" style="1" bestFit="1" customWidth="1"/>
    <col min="2" max="2" width="9.625" style="1" bestFit="1" customWidth="1"/>
    <col min="3" max="3" width="12.25390625" style="1" bestFit="1" customWidth="1"/>
    <col min="4" max="12" width="5.625" style="1" customWidth="1"/>
    <col min="13" max="16384" width="9.00390625" style="1" customWidth="1"/>
  </cols>
  <sheetData>
    <row r="3" spans="4:12" ht="13.5">
      <c r="D3" s="71" t="s">
        <v>119</v>
      </c>
      <c r="E3" s="71"/>
      <c r="F3" s="71"/>
      <c r="G3" s="71"/>
      <c r="H3" s="71"/>
      <c r="I3" s="71"/>
      <c r="J3" s="71"/>
      <c r="K3" s="71"/>
      <c r="L3" s="71"/>
    </row>
    <row r="4" spans="2:12" s="40" customFormat="1" ht="13.5">
      <c r="B4" s="37"/>
      <c r="C4" s="38"/>
      <c r="D4" s="39">
        <v>39873</v>
      </c>
      <c r="E4" s="39">
        <f>D4+7</f>
        <v>39880</v>
      </c>
      <c r="F4" s="39">
        <f aca="true" t="shared" si="0" ref="F4:L4">E4+7</f>
        <v>39887</v>
      </c>
      <c r="G4" s="39">
        <f t="shared" si="0"/>
        <v>39894</v>
      </c>
      <c r="H4" s="39">
        <f t="shared" si="0"/>
        <v>39901</v>
      </c>
      <c r="I4" s="39">
        <f t="shared" si="0"/>
        <v>39908</v>
      </c>
      <c r="J4" s="39">
        <f t="shared" si="0"/>
        <v>39915</v>
      </c>
      <c r="K4" s="39">
        <f t="shared" si="0"/>
        <v>39922</v>
      </c>
      <c r="L4" s="39">
        <f t="shared" si="0"/>
        <v>39929</v>
      </c>
    </row>
    <row r="5" spans="2:12" ht="13.5">
      <c r="B5" s="4" t="s">
        <v>120</v>
      </c>
      <c r="C5" s="4" t="s">
        <v>121</v>
      </c>
      <c r="D5" s="7">
        <v>61</v>
      </c>
      <c r="E5" s="4">
        <v>59</v>
      </c>
      <c r="F5" s="4">
        <v>60</v>
      </c>
      <c r="G5" s="4">
        <v>63</v>
      </c>
      <c r="H5" s="4">
        <v>64</v>
      </c>
      <c r="I5" s="4">
        <v>64</v>
      </c>
      <c r="J5" s="4"/>
      <c r="K5" s="4"/>
      <c r="L5" s="4"/>
    </row>
    <row r="6" spans="2:12" ht="13.5">
      <c r="B6" s="4" t="s">
        <v>195</v>
      </c>
      <c r="C6" s="4" t="s">
        <v>196</v>
      </c>
      <c r="D6" s="4" t="s">
        <v>197</v>
      </c>
      <c r="E6" s="4" t="s">
        <v>197</v>
      </c>
      <c r="F6" s="4">
        <v>3</v>
      </c>
      <c r="G6" s="4">
        <v>5</v>
      </c>
      <c r="H6" s="4">
        <v>5</v>
      </c>
      <c r="I6" s="4">
        <v>5</v>
      </c>
      <c r="J6" s="4"/>
      <c r="K6" s="4"/>
      <c r="L6" s="4"/>
    </row>
    <row r="7" spans="2:12" ht="13.5">
      <c r="B7" s="4" t="s">
        <v>122</v>
      </c>
      <c r="C7" s="4" t="s">
        <v>123</v>
      </c>
      <c r="D7" s="4">
        <v>79</v>
      </c>
      <c r="E7" s="4">
        <v>79</v>
      </c>
      <c r="F7" s="4">
        <v>79</v>
      </c>
      <c r="G7" s="4">
        <v>79</v>
      </c>
      <c r="H7" s="4">
        <v>82</v>
      </c>
      <c r="I7" s="4">
        <v>83</v>
      </c>
      <c r="J7" s="4"/>
      <c r="K7" s="4"/>
      <c r="L7" s="4"/>
    </row>
    <row r="8" spans="2:12" ht="13.5">
      <c r="B8" s="4" t="s">
        <v>124</v>
      </c>
      <c r="C8" s="4" t="s">
        <v>125</v>
      </c>
      <c r="D8" s="4">
        <v>51</v>
      </c>
      <c r="E8" s="4">
        <v>54</v>
      </c>
      <c r="F8" s="4">
        <v>54</v>
      </c>
      <c r="G8" s="4">
        <v>57</v>
      </c>
      <c r="H8" s="4">
        <v>60</v>
      </c>
      <c r="I8" s="4">
        <v>63</v>
      </c>
      <c r="J8" s="4"/>
      <c r="K8" s="4"/>
      <c r="L8" s="4"/>
    </row>
    <row r="9" spans="2:12" ht="13.5">
      <c r="B9" s="4"/>
      <c r="C9" s="4" t="s">
        <v>126</v>
      </c>
      <c r="D9" s="4">
        <v>6</v>
      </c>
      <c r="E9" s="4">
        <v>6</v>
      </c>
      <c r="F9" s="4">
        <v>6</v>
      </c>
      <c r="G9" s="4">
        <v>6</v>
      </c>
      <c r="H9" s="4">
        <v>6</v>
      </c>
      <c r="I9" s="4">
        <v>6</v>
      </c>
      <c r="J9" s="4"/>
      <c r="K9" s="4"/>
      <c r="L9" s="4"/>
    </row>
    <row r="10" spans="2:12" ht="13.5">
      <c r="B10" s="4" t="s">
        <v>127</v>
      </c>
      <c r="C10" s="4" t="s">
        <v>128</v>
      </c>
      <c r="D10" s="4">
        <v>110</v>
      </c>
      <c r="E10" s="4">
        <v>113</v>
      </c>
      <c r="F10" s="4">
        <v>116</v>
      </c>
      <c r="G10" s="4">
        <v>119</v>
      </c>
      <c r="H10" s="4">
        <v>110</v>
      </c>
      <c r="I10" s="4">
        <v>113</v>
      </c>
      <c r="J10" s="4"/>
      <c r="K10" s="4"/>
      <c r="L10" s="4"/>
    </row>
    <row r="11" spans="2:12" ht="13.5">
      <c r="B11" s="4" t="s">
        <v>129</v>
      </c>
      <c r="C11" s="4" t="s">
        <v>130</v>
      </c>
      <c r="D11" s="4">
        <v>77</v>
      </c>
      <c r="E11" s="4">
        <v>78</v>
      </c>
      <c r="F11" s="4">
        <v>81</v>
      </c>
      <c r="G11" s="4">
        <v>84</v>
      </c>
      <c r="H11" s="4">
        <v>87</v>
      </c>
      <c r="I11" s="4">
        <v>90</v>
      </c>
      <c r="J11" s="4"/>
      <c r="K11" s="4"/>
      <c r="L11" s="4"/>
    </row>
    <row r="12" spans="2:12" ht="13.5">
      <c r="B12" s="4" t="s">
        <v>131</v>
      </c>
      <c r="C12" s="4" t="s">
        <v>132</v>
      </c>
      <c r="D12" s="4">
        <v>72</v>
      </c>
      <c r="E12" s="4">
        <v>75</v>
      </c>
      <c r="F12" s="4">
        <v>78</v>
      </c>
      <c r="G12" s="4">
        <v>81</v>
      </c>
      <c r="H12" s="4">
        <v>84</v>
      </c>
      <c r="I12" s="4">
        <v>84</v>
      </c>
      <c r="J12" s="4"/>
      <c r="K12" s="4"/>
      <c r="L12" s="4"/>
    </row>
    <row r="13" spans="2:12" ht="13.5">
      <c r="B13" s="4" t="s">
        <v>133</v>
      </c>
      <c r="C13" s="4" t="s">
        <v>134</v>
      </c>
      <c r="D13" s="4">
        <v>36</v>
      </c>
      <c r="E13" s="4">
        <v>36</v>
      </c>
      <c r="F13" s="4">
        <v>36</v>
      </c>
      <c r="G13" s="4">
        <v>36</v>
      </c>
      <c r="H13" s="4">
        <v>36</v>
      </c>
      <c r="I13" s="4">
        <v>39</v>
      </c>
      <c r="J13" s="4"/>
      <c r="K13" s="4"/>
      <c r="L13" s="4"/>
    </row>
    <row r="14" spans="2:12" ht="13.5">
      <c r="B14" s="4" t="s">
        <v>135</v>
      </c>
      <c r="C14" s="4" t="s">
        <v>136</v>
      </c>
      <c r="D14" s="4">
        <v>48</v>
      </c>
      <c r="E14" s="4">
        <v>49</v>
      </c>
      <c r="F14" s="4">
        <v>52</v>
      </c>
      <c r="G14" s="4">
        <v>53</v>
      </c>
      <c r="H14" s="4">
        <v>56</v>
      </c>
      <c r="I14" s="4">
        <v>59</v>
      </c>
      <c r="J14" s="4"/>
      <c r="K14" s="4"/>
      <c r="L14" s="4"/>
    </row>
    <row r="15" spans="2:12" ht="13.5">
      <c r="B15" s="4" t="s">
        <v>137</v>
      </c>
      <c r="C15" s="4" t="s">
        <v>138</v>
      </c>
      <c r="D15" s="4">
        <v>59</v>
      </c>
      <c r="E15" s="4">
        <v>62</v>
      </c>
      <c r="F15" s="4">
        <v>65</v>
      </c>
      <c r="G15" s="4">
        <v>68</v>
      </c>
      <c r="H15" s="4">
        <v>71</v>
      </c>
      <c r="I15" s="4">
        <v>64</v>
      </c>
      <c r="J15" s="4"/>
      <c r="K15" s="4"/>
      <c r="L15" s="4"/>
    </row>
    <row r="16" spans="2:12" ht="13.5">
      <c r="B16" s="4" t="s">
        <v>139</v>
      </c>
      <c r="C16" s="4" t="s">
        <v>140</v>
      </c>
      <c r="D16" s="4">
        <v>92</v>
      </c>
      <c r="E16" s="4">
        <v>92</v>
      </c>
      <c r="F16" s="4">
        <v>92</v>
      </c>
      <c r="G16" s="4">
        <v>92</v>
      </c>
      <c r="H16" s="4">
        <v>92</v>
      </c>
      <c r="I16" s="4">
        <v>92</v>
      </c>
      <c r="J16" s="4"/>
      <c r="K16" s="4"/>
      <c r="L16" s="4"/>
    </row>
    <row r="17" spans="2:12" ht="13.5">
      <c r="B17" s="4" t="s">
        <v>141</v>
      </c>
      <c r="C17" s="4" t="s">
        <v>142</v>
      </c>
      <c r="D17" s="4">
        <v>35</v>
      </c>
      <c r="E17" s="4">
        <v>35</v>
      </c>
      <c r="F17" s="4">
        <v>35</v>
      </c>
      <c r="G17" s="4">
        <v>36</v>
      </c>
      <c r="H17" s="4">
        <v>36</v>
      </c>
      <c r="I17" s="4">
        <v>36</v>
      </c>
      <c r="J17" s="4"/>
      <c r="K17" s="4"/>
      <c r="L17" s="4"/>
    </row>
    <row r="18" spans="2:12" ht="14.25" customHeight="1">
      <c r="B18" s="4" t="s">
        <v>143</v>
      </c>
      <c r="C18" s="4" t="s">
        <v>144</v>
      </c>
      <c r="D18" s="4">
        <v>82</v>
      </c>
      <c r="E18" s="4">
        <v>85</v>
      </c>
      <c r="F18" s="4">
        <v>86</v>
      </c>
      <c r="G18" s="4">
        <v>89</v>
      </c>
      <c r="H18" s="4">
        <v>90</v>
      </c>
      <c r="I18" s="4">
        <v>93</v>
      </c>
      <c r="J18" s="4"/>
      <c r="K18" s="4"/>
      <c r="L18" s="4"/>
    </row>
    <row r="19" spans="2:12" ht="13.5">
      <c r="B19" s="4" t="s">
        <v>145</v>
      </c>
      <c r="C19" s="4" t="s">
        <v>146</v>
      </c>
      <c r="D19" s="4">
        <v>32</v>
      </c>
      <c r="E19" s="4">
        <v>32</v>
      </c>
      <c r="F19" s="4">
        <v>34</v>
      </c>
      <c r="G19" s="4">
        <v>36</v>
      </c>
      <c r="H19" s="4">
        <v>39</v>
      </c>
      <c r="I19" s="4">
        <v>40</v>
      </c>
      <c r="J19" s="4"/>
      <c r="K19" s="4"/>
      <c r="L19" s="4"/>
    </row>
    <row r="20" spans="2:12" ht="13.5">
      <c r="B20" s="4" t="s">
        <v>147</v>
      </c>
      <c r="C20" s="4" t="s">
        <v>148</v>
      </c>
      <c r="D20" s="4">
        <v>85</v>
      </c>
      <c r="E20" s="4">
        <v>86</v>
      </c>
      <c r="F20" s="4">
        <v>88</v>
      </c>
      <c r="G20" s="4">
        <v>88</v>
      </c>
      <c r="H20" s="4">
        <v>91</v>
      </c>
      <c r="I20" s="4">
        <v>94</v>
      </c>
      <c r="J20" s="4"/>
      <c r="K20" s="4"/>
      <c r="L20" s="4"/>
    </row>
    <row r="21" spans="2:12" ht="13.5">
      <c r="B21" s="4" t="s">
        <v>149</v>
      </c>
      <c r="C21" s="4" t="s">
        <v>150</v>
      </c>
      <c r="D21" s="4">
        <v>48</v>
      </c>
      <c r="E21" s="4">
        <v>48</v>
      </c>
      <c r="F21" s="4">
        <v>51</v>
      </c>
      <c r="G21" s="4">
        <v>54</v>
      </c>
      <c r="H21" s="4">
        <v>54</v>
      </c>
      <c r="I21" s="4">
        <v>54</v>
      </c>
      <c r="J21" s="4"/>
      <c r="K21" s="4"/>
      <c r="L21" s="4"/>
    </row>
    <row r="22" spans="2:12" ht="13.5">
      <c r="B22" s="4" t="s">
        <v>151</v>
      </c>
      <c r="C22" s="4" t="s">
        <v>152</v>
      </c>
      <c r="D22" s="4">
        <v>60</v>
      </c>
      <c r="E22" s="4">
        <v>60</v>
      </c>
      <c r="F22" s="4">
        <v>60</v>
      </c>
      <c r="G22" s="4">
        <v>60</v>
      </c>
      <c r="H22" s="4">
        <v>63</v>
      </c>
      <c r="I22" s="4">
        <v>63</v>
      </c>
      <c r="J22" s="4"/>
      <c r="K22" s="4"/>
      <c r="L22" s="4"/>
    </row>
    <row r="23" spans="2:12" ht="13.5">
      <c r="B23" s="4" t="s">
        <v>153</v>
      </c>
      <c r="C23" s="4" t="s">
        <v>154</v>
      </c>
      <c r="D23" s="4">
        <v>38</v>
      </c>
      <c r="E23" s="4">
        <v>38</v>
      </c>
      <c r="F23" s="4">
        <v>38</v>
      </c>
      <c r="G23" s="4">
        <v>38</v>
      </c>
      <c r="H23" s="4">
        <v>38</v>
      </c>
      <c r="I23" s="4">
        <v>38</v>
      </c>
      <c r="J23" s="4"/>
      <c r="K23" s="4"/>
      <c r="L23" s="4"/>
    </row>
    <row r="24" spans="2:12" ht="13.5">
      <c r="B24" s="4" t="s">
        <v>155</v>
      </c>
      <c r="C24" s="4" t="s">
        <v>156</v>
      </c>
      <c r="D24" s="4">
        <v>43</v>
      </c>
      <c r="E24" s="4">
        <v>43</v>
      </c>
      <c r="F24" s="4">
        <v>43</v>
      </c>
      <c r="G24" s="4">
        <v>43</v>
      </c>
      <c r="H24" s="4">
        <v>43</v>
      </c>
      <c r="I24" s="4">
        <v>43</v>
      </c>
      <c r="J24" s="4"/>
      <c r="K24" s="4"/>
      <c r="L24" s="4"/>
    </row>
    <row r="25" spans="2:12" ht="13.5">
      <c r="B25" s="4" t="s">
        <v>157</v>
      </c>
      <c r="C25" s="4" t="s">
        <v>158</v>
      </c>
      <c r="D25" s="4">
        <v>26</v>
      </c>
      <c r="E25" s="4">
        <v>29</v>
      </c>
      <c r="F25" s="4">
        <v>29</v>
      </c>
      <c r="G25" s="4">
        <v>29</v>
      </c>
      <c r="H25" s="4">
        <v>32</v>
      </c>
      <c r="I25" s="4">
        <v>32</v>
      </c>
      <c r="J25" s="4"/>
      <c r="K25" s="4"/>
      <c r="L25" s="4"/>
    </row>
    <row r="26" spans="2:12" ht="13.5">
      <c r="B26" s="4" t="s">
        <v>159</v>
      </c>
      <c r="C26" s="4" t="s">
        <v>160</v>
      </c>
      <c r="D26" s="4">
        <v>32</v>
      </c>
      <c r="E26" s="4">
        <v>32</v>
      </c>
      <c r="F26" s="4">
        <v>35</v>
      </c>
      <c r="G26" s="4">
        <v>36</v>
      </c>
      <c r="H26" s="4">
        <v>37</v>
      </c>
      <c r="I26" s="4">
        <v>38</v>
      </c>
      <c r="J26" s="4"/>
      <c r="K26" s="4"/>
      <c r="L26" s="4"/>
    </row>
    <row r="27" spans="2:12" ht="13.5">
      <c r="B27" s="4" t="s">
        <v>161</v>
      </c>
      <c r="C27" s="4" t="s">
        <v>162</v>
      </c>
      <c r="D27" s="4">
        <v>67</v>
      </c>
      <c r="E27" s="4">
        <v>68</v>
      </c>
      <c r="F27" s="4">
        <v>71</v>
      </c>
      <c r="G27" s="4">
        <v>71</v>
      </c>
      <c r="H27" s="4">
        <v>63</v>
      </c>
      <c r="I27" s="4">
        <v>63</v>
      </c>
      <c r="J27" s="4"/>
      <c r="K27" s="4"/>
      <c r="L27" s="4"/>
    </row>
    <row r="28" spans="2:12" ht="13.5">
      <c r="B28" s="4" t="s">
        <v>163</v>
      </c>
      <c r="C28" s="4" t="s">
        <v>164</v>
      </c>
      <c r="D28" s="4">
        <v>14</v>
      </c>
      <c r="E28" s="4">
        <v>14</v>
      </c>
      <c r="F28" s="4">
        <v>14</v>
      </c>
      <c r="G28" s="4">
        <v>14</v>
      </c>
      <c r="H28" s="4">
        <v>14</v>
      </c>
      <c r="I28" s="4">
        <v>14</v>
      </c>
      <c r="J28" s="4"/>
      <c r="K28" s="4"/>
      <c r="L28" s="4"/>
    </row>
    <row r="29" spans="2:12" ht="13.5">
      <c r="B29" s="4" t="s">
        <v>165</v>
      </c>
      <c r="C29" s="4" t="s">
        <v>166</v>
      </c>
      <c r="D29" s="4">
        <v>140</v>
      </c>
      <c r="E29" s="4">
        <v>143</v>
      </c>
      <c r="F29" s="4">
        <v>141</v>
      </c>
      <c r="G29" s="4">
        <v>132</v>
      </c>
      <c r="H29" s="4">
        <v>125</v>
      </c>
      <c r="I29" s="4">
        <v>128</v>
      </c>
      <c r="J29" s="4"/>
      <c r="K29" s="4"/>
      <c r="L29" s="4"/>
    </row>
    <row r="30" spans="2:12" ht="13.5">
      <c r="B30" s="4" t="s">
        <v>167</v>
      </c>
      <c r="C30" s="4" t="s">
        <v>168</v>
      </c>
      <c r="D30" s="4">
        <v>63</v>
      </c>
      <c r="E30" s="4">
        <v>66</v>
      </c>
      <c r="F30" s="4">
        <v>67</v>
      </c>
      <c r="G30" s="4">
        <v>68</v>
      </c>
      <c r="H30" s="4">
        <v>71</v>
      </c>
      <c r="I30" s="4">
        <v>71</v>
      </c>
      <c r="J30" s="4"/>
      <c r="K30" s="4"/>
      <c r="L30" s="4"/>
    </row>
    <row r="31" spans="2:12" ht="13.5">
      <c r="B31" s="4" t="s">
        <v>169</v>
      </c>
      <c r="C31" s="4" t="s">
        <v>170</v>
      </c>
      <c r="D31" s="4">
        <v>27</v>
      </c>
      <c r="E31" s="4">
        <v>29</v>
      </c>
      <c r="F31" s="4">
        <v>30</v>
      </c>
      <c r="G31" s="4">
        <v>30</v>
      </c>
      <c r="H31" s="4">
        <v>33</v>
      </c>
      <c r="I31" s="4">
        <v>34</v>
      </c>
      <c r="J31" s="4"/>
      <c r="K31" s="4"/>
      <c r="L31" s="4"/>
    </row>
    <row r="32" spans="2:12" ht="13.5">
      <c r="B32" s="4" t="s">
        <v>171</v>
      </c>
      <c r="C32" s="4" t="s">
        <v>172</v>
      </c>
      <c r="D32" s="4">
        <v>5</v>
      </c>
      <c r="E32" s="4">
        <v>5</v>
      </c>
      <c r="F32" s="4">
        <v>5</v>
      </c>
      <c r="G32" s="4">
        <v>5</v>
      </c>
      <c r="H32" s="4">
        <v>5</v>
      </c>
      <c r="I32" s="4">
        <v>8</v>
      </c>
      <c r="J32" s="4"/>
      <c r="K32" s="4"/>
      <c r="L32" s="4"/>
    </row>
    <row r="33" spans="2:12" ht="13.5">
      <c r="B33" s="4" t="s">
        <v>173</v>
      </c>
      <c r="C33" s="4" t="s">
        <v>174</v>
      </c>
      <c r="D33" s="4">
        <v>76</v>
      </c>
      <c r="E33" s="4">
        <v>76</v>
      </c>
      <c r="F33" s="4">
        <v>76</v>
      </c>
      <c r="G33" s="4">
        <v>76</v>
      </c>
      <c r="H33" s="4">
        <v>76</v>
      </c>
      <c r="I33" s="4">
        <v>76</v>
      </c>
      <c r="J33" s="4"/>
      <c r="K33" s="4"/>
      <c r="L33" s="4"/>
    </row>
    <row r="34" spans="2:12" ht="13.5">
      <c r="B34" s="4" t="s">
        <v>175</v>
      </c>
      <c r="C34" s="4" t="s">
        <v>176</v>
      </c>
      <c r="D34" s="4">
        <v>104</v>
      </c>
      <c r="E34" s="4">
        <v>107</v>
      </c>
      <c r="F34" s="4">
        <v>107</v>
      </c>
      <c r="G34" s="4">
        <v>110</v>
      </c>
      <c r="H34" s="4">
        <v>113</v>
      </c>
      <c r="I34" s="4">
        <v>116</v>
      </c>
      <c r="J34" s="4"/>
      <c r="K34" s="4"/>
      <c r="L34" s="4"/>
    </row>
    <row r="35" spans="2:12" ht="13.5">
      <c r="B35" s="4" t="s">
        <v>177</v>
      </c>
      <c r="C35" s="4" t="s">
        <v>178</v>
      </c>
      <c r="D35" s="4">
        <v>31</v>
      </c>
      <c r="E35" s="4">
        <v>31</v>
      </c>
      <c r="F35" s="4">
        <v>31</v>
      </c>
      <c r="G35" s="4">
        <v>31</v>
      </c>
      <c r="H35" s="4">
        <v>31</v>
      </c>
      <c r="I35" s="4">
        <v>31</v>
      </c>
      <c r="J35" s="4"/>
      <c r="K35" s="4"/>
      <c r="L35" s="4"/>
    </row>
    <row r="36" spans="2:12" ht="13.5">
      <c r="B36" s="4" t="s">
        <v>179</v>
      </c>
      <c r="C36" s="4" t="s">
        <v>180</v>
      </c>
      <c r="D36" s="4">
        <v>19</v>
      </c>
      <c r="E36" s="4">
        <v>22</v>
      </c>
      <c r="F36" s="4">
        <v>22</v>
      </c>
      <c r="G36" s="4">
        <v>20</v>
      </c>
      <c r="H36" s="4">
        <v>23</v>
      </c>
      <c r="I36" s="4">
        <v>26</v>
      </c>
      <c r="J36" s="4"/>
      <c r="K36" s="4"/>
      <c r="L36" s="4"/>
    </row>
    <row r="37" spans="2:12" ht="13.5">
      <c r="B37" s="4" t="s">
        <v>181</v>
      </c>
      <c r="C37" s="4" t="s">
        <v>182</v>
      </c>
      <c r="D37" s="4">
        <v>39</v>
      </c>
      <c r="E37" s="4">
        <v>40</v>
      </c>
      <c r="F37" s="4">
        <v>40</v>
      </c>
      <c r="G37" s="4">
        <v>42</v>
      </c>
      <c r="H37" s="4">
        <v>42</v>
      </c>
      <c r="I37" s="4">
        <v>41</v>
      </c>
      <c r="J37" s="4"/>
      <c r="K37" s="4"/>
      <c r="L37" s="4"/>
    </row>
    <row r="38" spans="2:12" ht="13.5">
      <c r="B38" s="4" t="s">
        <v>183</v>
      </c>
      <c r="C38" s="4" t="s">
        <v>184</v>
      </c>
      <c r="D38" s="4">
        <v>80</v>
      </c>
      <c r="E38" s="4">
        <v>80</v>
      </c>
      <c r="F38" s="4">
        <v>80</v>
      </c>
      <c r="G38" s="4">
        <v>80</v>
      </c>
      <c r="H38" s="4">
        <v>80</v>
      </c>
      <c r="I38" s="4">
        <v>80</v>
      </c>
      <c r="J38" s="4"/>
      <c r="K38" s="4"/>
      <c r="L38" s="4"/>
    </row>
    <row r="39" spans="2:12" ht="13.5">
      <c r="B39" s="4" t="s">
        <v>200</v>
      </c>
      <c r="C39" s="4" t="s">
        <v>201</v>
      </c>
      <c r="D39" s="4" t="s">
        <v>197</v>
      </c>
      <c r="E39" s="4" t="s">
        <v>197</v>
      </c>
      <c r="F39" s="4" t="s">
        <v>197</v>
      </c>
      <c r="G39" s="4" t="s">
        <v>197</v>
      </c>
      <c r="H39" s="4" t="s">
        <v>197</v>
      </c>
      <c r="I39" s="4">
        <v>3</v>
      </c>
      <c r="J39" s="4"/>
      <c r="K39" s="4"/>
      <c r="L39" s="4"/>
    </row>
    <row r="40" spans="2:12" ht="13.5">
      <c r="B40" s="4" t="s">
        <v>185</v>
      </c>
      <c r="C40" s="4" t="s">
        <v>186</v>
      </c>
      <c r="D40" s="4">
        <v>41</v>
      </c>
      <c r="E40" s="4">
        <v>41</v>
      </c>
      <c r="F40" s="4">
        <v>41</v>
      </c>
      <c r="G40" s="4">
        <v>41</v>
      </c>
      <c r="H40" s="4">
        <v>41</v>
      </c>
      <c r="I40" s="4">
        <v>41</v>
      </c>
      <c r="J40" s="4"/>
      <c r="K40" s="4"/>
      <c r="L40" s="4"/>
    </row>
    <row r="41" spans="2:12" ht="13.5">
      <c r="B41" s="4" t="s">
        <v>187</v>
      </c>
      <c r="C41" s="4" t="s">
        <v>188</v>
      </c>
      <c r="D41" s="4">
        <v>58</v>
      </c>
      <c r="E41" s="4">
        <v>59</v>
      </c>
      <c r="F41" s="4">
        <v>62</v>
      </c>
      <c r="G41" s="4">
        <v>65</v>
      </c>
      <c r="H41" s="4">
        <v>68</v>
      </c>
      <c r="I41" s="4">
        <v>61</v>
      </c>
      <c r="J41" s="4"/>
      <c r="K41" s="4"/>
      <c r="L41" s="4"/>
    </row>
    <row r="42" spans="2:12" ht="13.5">
      <c r="B42" s="4" t="s">
        <v>189</v>
      </c>
      <c r="C42" s="4" t="s">
        <v>190</v>
      </c>
      <c r="D42" s="4">
        <v>5</v>
      </c>
      <c r="E42" s="4">
        <v>8</v>
      </c>
      <c r="F42" s="4">
        <v>9</v>
      </c>
      <c r="G42" s="4">
        <v>10</v>
      </c>
      <c r="H42" s="4">
        <v>12</v>
      </c>
      <c r="I42" s="4">
        <v>13</v>
      </c>
      <c r="J42" s="4"/>
      <c r="K42" s="4"/>
      <c r="L42" s="4"/>
    </row>
    <row r="43" spans="2:12" ht="13.5">
      <c r="B43" s="4" t="s">
        <v>191</v>
      </c>
      <c r="C43" s="4" t="s">
        <v>192</v>
      </c>
      <c r="D43" s="4">
        <v>39</v>
      </c>
      <c r="E43" s="4">
        <v>42</v>
      </c>
      <c r="F43" s="4">
        <v>42</v>
      </c>
      <c r="G43" s="4">
        <v>44</v>
      </c>
      <c r="H43" s="4">
        <v>47</v>
      </c>
      <c r="I43" s="4">
        <v>50</v>
      </c>
      <c r="J43" s="4"/>
      <c r="K43" s="4"/>
      <c r="L43" s="4"/>
    </row>
    <row r="44" spans="2:12" ht="13.5">
      <c r="B44" s="4" t="s">
        <v>193</v>
      </c>
      <c r="C44" s="4" t="s">
        <v>194</v>
      </c>
      <c r="D44" s="4">
        <v>82</v>
      </c>
      <c r="E44" s="4">
        <v>82</v>
      </c>
      <c r="F44" s="4">
        <v>82</v>
      </c>
      <c r="G44" s="4">
        <v>83</v>
      </c>
      <c r="H44" s="4">
        <v>83</v>
      </c>
      <c r="I44" s="4">
        <v>83</v>
      </c>
      <c r="J44" s="4"/>
      <c r="K44" s="4"/>
      <c r="L44" s="4"/>
    </row>
    <row r="45" spans="2:12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</sheetData>
  <mergeCells count="1">
    <mergeCell ref="D3:L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初凪</dc:creator>
  <cp:keywords/>
  <dc:description/>
  <cp:lastModifiedBy>初凪</cp:lastModifiedBy>
  <dcterms:created xsi:type="dcterms:W3CDTF">2008-08-09T15:17:10Z</dcterms:created>
  <dcterms:modified xsi:type="dcterms:W3CDTF">2009-04-05T12:25:59Z</dcterms:modified>
  <cp:category/>
  <cp:version/>
  <cp:contentType/>
  <cp:contentStatus/>
</cp:coreProperties>
</file>