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785" windowHeight="8055" activeTab="3"/>
  </bookViews>
  <sheets>
    <sheet name="貼付用" sheetId="1" r:id="rId1"/>
    <sheet name="リスト" sheetId="13" r:id="rId2"/>
    <sheet name="wiki" sheetId="11" state="hidden" r:id="rId3"/>
    <sheet name="メモ" sheetId="14" r:id="rId4"/>
  </sheets>
  <definedNames>
    <definedName name="_xlnm._FilterDatabase" localSheetId="1" hidden="1">リスト!$A$5:$W$5</definedName>
    <definedName name="_xlnm._FilterDatabase" localSheetId="0" hidden="1">貼付用!$A$2:$K$2</definedName>
    <definedName name="_xlnm.Print_Area" localSheetId="1">リスト!$B$1:$J$591</definedName>
    <definedName name="_xlnm.Print_Titles" localSheetId="1">リスト!$5:$5</definedName>
  </definedNames>
  <calcPr calcId="145621"/>
</workbook>
</file>

<file path=xl/calcChain.xml><?xml version="1.0" encoding="utf-8"?>
<calcChain xmlns="http://schemas.openxmlformats.org/spreadsheetml/2006/main">
  <c r="D3" i="13" l="1"/>
  <c r="D1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7" i="13"/>
  <c r="A8" i="13"/>
  <c r="B581" i="13" l="1"/>
  <c r="B576" i="13"/>
  <c r="B574" i="13"/>
  <c r="B572" i="13"/>
  <c r="B535" i="13"/>
  <c r="B531" i="13"/>
  <c r="B508" i="13"/>
  <c r="B485" i="13"/>
  <c r="B481" i="13"/>
  <c r="B436" i="13"/>
  <c r="B433" i="13"/>
  <c r="B429" i="13"/>
  <c r="B425" i="13"/>
  <c r="B421" i="13"/>
  <c r="B400" i="13"/>
  <c r="B396" i="13"/>
  <c r="B387" i="13"/>
  <c r="B381" i="13"/>
  <c r="B377" i="13"/>
  <c r="B373" i="13"/>
  <c r="B369" i="13"/>
  <c r="B347" i="13"/>
  <c r="B343" i="13"/>
  <c r="B339" i="13"/>
  <c r="B334" i="13"/>
  <c r="B324" i="13"/>
  <c r="B320" i="13"/>
  <c r="B312" i="13"/>
  <c r="B308" i="13"/>
  <c r="B300" i="13"/>
  <c r="B298" i="13"/>
  <c r="B295" i="13"/>
  <c r="B293" i="13"/>
  <c r="B278" i="13"/>
  <c r="B272" i="13"/>
  <c r="B270" i="13"/>
  <c r="B268" i="13"/>
  <c r="B235" i="13"/>
  <c r="B223" i="13"/>
  <c r="B201" i="13"/>
  <c r="B199" i="13"/>
  <c r="B179" i="13"/>
  <c r="B161" i="13"/>
  <c r="B163" i="13"/>
  <c r="B155" i="13"/>
  <c r="B158" i="13"/>
  <c r="B162" i="13"/>
  <c r="B164" i="13"/>
  <c r="B168" i="13"/>
  <c r="B174" i="13"/>
  <c r="B176" i="13"/>
  <c r="B177" i="13"/>
  <c r="B180" i="13"/>
  <c r="B184" i="13"/>
  <c r="B185" i="13"/>
  <c r="B187" i="13"/>
  <c r="B189" i="13"/>
  <c r="B191" i="13"/>
  <c r="B193" i="13"/>
  <c r="B194" i="13"/>
  <c r="B196" i="13"/>
  <c r="B198" i="13"/>
  <c r="B200" i="13"/>
  <c r="B202" i="13"/>
  <c r="B204" i="13"/>
  <c r="B206" i="13"/>
  <c r="B207" i="13"/>
  <c r="B211" i="13"/>
  <c r="B213" i="13"/>
  <c r="B220" i="13"/>
  <c r="B221" i="13"/>
  <c r="B224" i="13"/>
  <c r="B225" i="13"/>
  <c r="B226" i="13"/>
  <c r="B227" i="13"/>
  <c r="B231" i="13"/>
  <c r="B234" i="13"/>
  <c r="B236" i="13"/>
  <c r="B238" i="13"/>
  <c r="B240" i="13"/>
  <c r="B245" i="13"/>
  <c r="B247" i="13"/>
  <c r="B248" i="13"/>
  <c r="B249" i="13"/>
  <c r="B250" i="13"/>
  <c r="B251" i="13"/>
  <c r="B252" i="13"/>
  <c r="B253" i="13"/>
  <c r="B267" i="13"/>
  <c r="B269" i="13"/>
  <c r="B271" i="13"/>
  <c r="B277" i="13"/>
  <c r="B279" i="13"/>
  <c r="B288" i="13"/>
  <c r="B294" i="13"/>
  <c r="B296" i="13"/>
  <c r="B299" i="13"/>
  <c r="B301" i="13"/>
  <c r="B302" i="13"/>
  <c r="B303" i="13"/>
  <c r="B306" i="13"/>
  <c r="B311" i="13"/>
  <c r="B319" i="13"/>
  <c r="B321" i="13"/>
  <c r="B322" i="13"/>
  <c r="B323" i="13"/>
  <c r="B325" i="13"/>
  <c r="B326" i="13"/>
  <c r="B327" i="13"/>
  <c r="B331" i="13"/>
  <c r="B332" i="13"/>
  <c r="B333" i="13"/>
  <c r="B335" i="13"/>
  <c r="B337" i="13"/>
  <c r="B338" i="13"/>
  <c r="B340" i="13"/>
  <c r="B344" i="13"/>
  <c r="B348" i="13"/>
  <c r="B349" i="13"/>
  <c r="B351" i="13"/>
  <c r="B355" i="13"/>
  <c r="B370" i="13"/>
  <c r="B375" i="13"/>
  <c r="B376" i="13"/>
  <c r="B378" i="13"/>
  <c r="B383" i="13"/>
  <c r="B384" i="13"/>
  <c r="B388" i="13"/>
  <c r="B391" i="13"/>
  <c r="B397" i="13"/>
  <c r="B398" i="13"/>
  <c r="B399" i="13"/>
  <c r="B403" i="13"/>
  <c r="B405" i="13"/>
  <c r="B406" i="13"/>
  <c r="B407" i="13"/>
  <c r="B409" i="13"/>
  <c r="B410" i="13"/>
  <c r="B411" i="13"/>
  <c r="B419" i="13"/>
  <c r="B426" i="13"/>
  <c r="B427" i="13"/>
  <c r="B430" i="13"/>
  <c r="B431" i="13"/>
  <c r="B435" i="13"/>
  <c r="B439" i="13"/>
  <c r="B441" i="13"/>
  <c r="B442" i="13"/>
  <c r="B443" i="13"/>
  <c r="B445" i="13"/>
  <c r="B446" i="13"/>
  <c r="B449" i="13"/>
  <c r="B453" i="13"/>
  <c r="B458" i="13"/>
  <c r="B459" i="13"/>
  <c r="B461" i="13"/>
  <c r="B471" i="13"/>
  <c r="B473" i="13"/>
  <c r="B474" i="13"/>
  <c r="B479" i="13"/>
  <c r="B480" i="13"/>
  <c r="B486" i="13"/>
  <c r="B487" i="13"/>
  <c r="B490" i="13"/>
  <c r="B492" i="13"/>
  <c r="B494" i="13"/>
  <c r="B495" i="13"/>
  <c r="B496" i="13"/>
  <c r="B500" i="13"/>
  <c r="B504" i="13"/>
  <c r="B505" i="13"/>
  <c r="B506" i="13"/>
  <c r="B507" i="13"/>
  <c r="B509" i="13"/>
  <c r="B511" i="13"/>
  <c r="B513" i="13"/>
  <c r="B514" i="13"/>
  <c r="B515" i="13"/>
  <c r="B516" i="13"/>
  <c r="B517" i="13"/>
  <c r="B518" i="13"/>
  <c r="B520" i="13"/>
  <c r="B521" i="13"/>
  <c r="B522" i="13"/>
  <c r="B524" i="13"/>
  <c r="B525" i="13"/>
  <c r="B528" i="13"/>
  <c r="B529" i="13"/>
  <c r="B530" i="13"/>
  <c r="B532" i="13"/>
  <c r="B533" i="13"/>
  <c r="B534" i="13"/>
  <c r="B536" i="13"/>
  <c r="B537" i="13"/>
  <c r="B538" i="13"/>
  <c r="B540" i="13"/>
  <c r="B541" i="13"/>
  <c r="B542" i="13"/>
  <c r="B543" i="13"/>
  <c r="B544" i="13"/>
  <c r="B545" i="13"/>
  <c r="B547" i="13"/>
  <c r="B548" i="13"/>
  <c r="B549" i="13"/>
  <c r="B551" i="13"/>
  <c r="B552" i="13"/>
  <c r="B553" i="13"/>
  <c r="B554" i="13"/>
  <c r="B555" i="13"/>
  <c r="B556" i="13"/>
  <c r="B557" i="13"/>
  <c r="B558" i="13"/>
  <c r="B559" i="13"/>
  <c r="B560" i="13"/>
  <c r="B561" i="13"/>
  <c r="B563" i="13"/>
  <c r="B564" i="13"/>
  <c r="B565" i="13"/>
  <c r="B566" i="13"/>
  <c r="B567" i="13"/>
  <c r="B568" i="13"/>
  <c r="B569" i="13"/>
  <c r="B570" i="13"/>
  <c r="B573" i="13"/>
  <c r="B575" i="13"/>
  <c r="B577" i="13"/>
  <c r="B579" i="13"/>
  <c r="B580" i="13"/>
  <c r="B582" i="13"/>
  <c r="B583" i="13"/>
  <c r="B584" i="13"/>
  <c r="B586" i="13"/>
  <c r="B587" i="13"/>
  <c r="B588" i="13"/>
  <c r="B589" i="13"/>
  <c r="B590" i="13"/>
  <c r="B591" i="13"/>
  <c r="B7" i="13"/>
  <c r="B8" i="13"/>
  <c r="B14" i="13"/>
  <c r="B19" i="13"/>
  <c r="B24" i="13"/>
  <c r="B30" i="13"/>
  <c r="B31" i="13"/>
  <c r="B35" i="13"/>
  <c r="B40" i="13"/>
  <c r="B42" i="13"/>
  <c r="B46" i="13"/>
  <c r="B51" i="13"/>
  <c r="B56" i="13"/>
  <c r="B61" i="13"/>
  <c r="B66" i="13"/>
  <c r="B67" i="13"/>
  <c r="B71" i="13"/>
  <c r="B76" i="13"/>
  <c r="B81" i="13"/>
  <c r="B86" i="13"/>
  <c r="B91" i="13"/>
  <c r="B92" i="13"/>
  <c r="B96" i="13"/>
  <c r="B102" i="13"/>
  <c r="B107" i="13"/>
  <c r="B110" i="13"/>
  <c r="B112" i="13"/>
  <c r="B118" i="13"/>
  <c r="B123" i="13"/>
  <c r="B128" i="13"/>
  <c r="B131" i="13"/>
  <c r="B134" i="13"/>
  <c r="B138" i="13"/>
  <c r="B139" i="13"/>
  <c r="B144" i="13"/>
  <c r="B150" i="13"/>
  <c r="B153" i="13"/>
  <c r="B160" i="13"/>
  <c r="B169" i="13"/>
  <c r="B175" i="13"/>
  <c r="B178" i="13"/>
  <c r="B186" i="13"/>
  <c r="B190" i="13"/>
  <c r="B192" i="13"/>
  <c r="B195" i="13"/>
  <c r="B203" i="13"/>
  <c r="B205" i="13"/>
  <c r="B208" i="13"/>
  <c r="B219" i="13"/>
  <c r="B229" i="13"/>
  <c r="B239" i="13"/>
  <c r="B256" i="13"/>
  <c r="B261" i="13"/>
  <c r="B280" i="13"/>
  <c r="B283" i="13"/>
  <c r="B297" i="13"/>
  <c r="B307" i="13"/>
  <c r="B309" i="13"/>
  <c r="B315" i="13"/>
  <c r="B328" i="13"/>
  <c r="B336" i="13"/>
  <c r="B341" i="13"/>
  <c r="B350" i="13"/>
  <c r="B352" i="13"/>
  <c r="B353" i="13"/>
  <c r="B356" i="13"/>
  <c r="B357" i="13"/>
  <c r="B359" i="13"/>
  <c r="B361" i="13"/>
  <c r="B363" i="13"/>
  <c r="B364" i="13"/>
  <c r="B367" i="13"/>
  <c r="B379" i="13"/>
  <c r="B380" i="13"/>
  <c r="B382" i="13"/>
  <c r="B385" i="13"/>
  <c r="B386" i="13"/>
  <c r="B389" i="13"/>
  <c r="B390" i="13"/>
  <c r="B393" i="13"/>
  <c r="B394" i="13"/>
  <c r="B395" i="13"/>
  <c r="B401" i="13"/>
  <c r="B402" i="13"/>
  <c r="B408" i="13"/>
  <c r="B412" i="13"/>
  <c r="B413" i="13"/>
  <c r="B414" i="13"/>
  <c r="B415" i="13"/>
  <c r="B417" i="13"/>
  <c r="B420" i="13"/>
  <c r="B422" i="13"/>
  <c r="B423" i="13"/>
  <c r="B434" i="13"/>
  <c r="B438" i="13"/>
  <c r="B447" i="13"/>
  <c r="B450" i="13"/>
  <c r="B451" i="13"/>
  <c r="B454" i="13"/>
  <c r="B455" i="13"/>
  <c r="B457" i="13"/>
  <c r="B462" i="13"/>
  <c r="B463" i="13"/>
  <c r="B465" i="13"/>
  <c r="B466" i="13"/>
  <c r="B467" i="13"/>
  <c r="B469" i="13"/>
  <c r="B470" i="13"/>
  <c r="B475" i="13"/>
  <c r="B478" i="13"/>
  <c r="B482" i="13"/>
  <c r="B483" i="13"/>
  <c r="B484" i="13"/>
  <c r="B488" i="13"/>
  <c r="B491" i="13"/>
  <c r="B493" i="13"/>
  <c r="B497" i="13"/>
  <c r="B498" i="13"/>
  <c r="B499" i="13"/>
  <c r="B501" i="13"/>
  <c r="B502" i="13"/>
  <c r="B503" i="13"/>
  <c r="B512" i="13"/>
  <c r="B519" i="13"/>
  <c r="B523" i="13"/>
  <c r="B526" i="13"/>
  <c r="B527" i="13"/>
  <c r="B546" i="13"/>
  <c r="B550" i="13"/>
  <c r="B571" i="13"/>
  <c r="B578" i="13"/>
  <c r="B585" i="13"/>
  <c r="B9" i="13"/>
  <c r="B10" i="13"/>
  <c r="B11" i="13"/>
  <c r="B12" i="13"/>
  <c r="B13" i="13"/>
  <c r="B15" i="13"/>
  <c r="B16" i="13"/>
  <c r="B17" i="13"/>
  <c r="B18" i="13"/>
  <c r="B20" i="13"/>
  <c r="B21" i="13"/>
  <c r="B22" i="13"/>
  <c r="B23" i="13"/>
  <c r="B25" i="13"/>
  <c r="B26" i="13"/>
  <c r="B27" i="13"/>
  <c r="B28" i="13"/>
  <c r="B29" i="13"/>
  <c r="B32" i="13"/>
  <c r="B33" i="13"/>
  <c r="B34" i="13"/>
  <c r="B36" i="13"/>
  <c r="B37" i="13"/>
  <c r="B38" i="13"/>
  <c r="B39" i="13"/>
  <c r="B41" i="13"/>
  <c r="B43" i="13"/>
  <c r="B44" i="13"/>
  <c r="B45" i="13"/>
  <c r="B47" i="13"/>
  <c r="B48" i="13"/>
  <c r="B49" i="13"/>
  <c r="B50" i="13"/>
  <c r="B52" i="13"/>
  <c r="B53" i="13"/>
  <c r="B54" i="13"/>
  <c r="B55" i="13"/>
  <c r="B57" i="13"/>
  <c r="B58" i="13"/>
  <c r="B59" i="13"/>
  <c r="B60" i="13"/>
  <c r="B62" i="13"/>
  <c r="B63" i="13"/>
  <c r="B64" i="13"/>
  <c r="B65" i="13"/>
  <c r="B68" i="13"/>
  <c r="B69" i="13"/>
  <c r="B70" i="13"/>
  <c r="B72" i="13"/>
  <c r="B73" i="13"/>
  <c r="B74" i="13"/>
  <c r="B75" i="13"/>
  <c r="B77" i="13"/>
  <c r="B78" i="13"/>
  <c r="B79" i="13"/>
  <c r="B80" i="13"/>
  <c r="B82" i="13"/>
  <c r="B83" i="13"/>
  <c r="B84" i="13"/>
  <c r="B85" i="13"/>
  <c r="B87" i="13"/>
  <c r="B88" i="13"/>
  <c r="B89" i="13"/>
  <c r="B90" i="13"/>
  <c r="B93" i="13"/>
  <c r="B94" i="13"/>
  <c r="B95" i="13"/>
  <c r="B97" i="13"/>
  <c r="B98" i="13"/>
  <c r="B99" i="13"/>
  <c r="B100" i="13"/>
  <c r="B101" i="13"/>
  <c r="B103" i="13"/>
  <c r="B104" i="13"/>
  <c r="B105" i="13"/>
  <c r="B106" i="13"/>
  <c r="B108" i="13"/>
  <c r="B109" i="13"/>
  <c r="B111" i="13"/>
  <c r="B113" i="13"/>
  <c r="B114" i="13"/>
  <c r="B115" i="13"/>
  <c r="B116" i="13"/>
  <c r="B117" i="13"/>
  <c r="B119" i="13"/>
  <c r="B120" i="13"/>
  <c r="B121" i="13"/>
  <c r="B122" i="13"/>
  <c r="B124" i="13"/>
  <c r="B125" i="13"/>
  <c r="B126" i="13"/>
  <c r="B127" i="13"/>
  <c r="B129" i="13"/>
  <c r="B130" i="13"/>
  <c r="B132" i="13"/>
  <c r="B133" i="13"/>
  <c r="B135" i="13"/>
  <c r="B136" i="13"/>
  <c r="B137" i="13"/>
  <c r="B140" i="13"/>
  <c r="B141" i="13"/>
  <c r="B142" i="13"/>
  <c r="B143" i="13"/>
  <c r="B145" i="13"/>
  <c r="B146" i="13"/>
  <c r="B147" i="13"/>
  <c r="B148" i="13"/>
  <c r="B149" i="13"/>
  <c r="B151" i="13"/>
  <c r="B152" i="13"/>
  <c r="B154" i="13"/>
  <c r="B156" i="13"/>
  <c r="B166" i="13"/>
  <c r="B170" i="13"/>
  <c r="B172" i="13"/>
  <c r="B181" i="13"/>
  <c r="B209" i="13"/>
  <c r="B210" i="13"/>
  <c r="B212" i="13"/>
  <c r="B214" i="13"/>
  <c r="B215" i="13"/>
  <c r="B216" i="13"/>
  <c r="B217" i="13"/>
  <c r="B218" i="13"/>
  <c r="B222" i="13"/>
  <c r="B228" i="13"/>
  <c r="B230" i="13"/>
  <c r="B232" i="13"/>
  <c r="B233" i="13"/>
  <c r="B237" i="13"/>
  <c r="B241" i="13"/>
  <c r="B242" i="13"/>
  <c r="B243" i="13"/>
  <c r="B244" i="13"/>
  <c r="B246" i="13"/>
  <c r="B254" i="13"/>
  <c r="B255" i="13"/>
  <c r="B257" i="13"/>
  <c r="B258" i="13"/>
  <c r="B259" i="13"/>
  <c r="B260" i="13"/>
  <c r="B262" i="13"/>
  <c r="B263" i="13"/>
  <c r="B264" i="13"/>
  <c r="B265" i="13"/>
  <c r="B273" i="13"/>
  <c r="B275" i="13"/>
  <c r="B281" i="13"/>
  <c r="B282" i="13"/>
  <c r="B284" i="13"/>
  <c r="B285" i="13"/>
  <c r="B286" i="13"/>
  <c r="B287" i="13"/>
  <c r="B290" i="13"/>
  <c r="B292" i="13"/>
  <c r="B305" i="13"/>
  <c r="B310" i="13"/>
  <c r="B313" i="13"/>
  <c r="B314" i="13"/>
  <c r="B317" i="13"/>
  <c r="B318" i="13"/>
  <c r="B329" i="13"/>
  <c r="B342" i="13"/>
  <c r="B345" i="13"/>
  <c r="B346" i="13"/>
  <c r="B354" i="13"/>
  <c r="B358" i="13"/>
  <c r="B360" i="13"/>
  <c r="B362" i="13"/>
  <c r="B365" i="13"/>
  <c r="B366" i="13"/>
  <c r="B371" i="13"/>
  <c r="B374" i="13"/>
  <c r="B392" i="13"/>
  <c r="B416" i="13"/>
  <c r="B448" i="13"/>
  <c r="B452" i="13"/>
  <c r="B456" i="13"/>
  <c r="B460" i="13"/>
  <c r="B464" i="13"/>
  <c r="B468" i="13"/>
  <c r="B472" i="13"/>
  <c r="B476" i="13"/>
  <c r="B368" i="13" l="1"/>
  <c r="B372" i="13"/>
  <c r="B171" i="13"/>
  <c r="B477" i="13"/>
  <c r="B562" i="13"/>
  <c r="B539" i="13"/>
  <c r="B510" i="13"/>
  <c r="B489" i="13"/>
  <c r="B437" i="13"/>
  <c r="B440" i="13"/>
  <c r="B424" i="13"/>
  <c r="B444" i="13"/>
  <c r="B432" i="13"/>
  <c r="B428" i="13"/>
  <c r="B418" i="13"/>
  <c r="B404" i="13"/>
  <c r="B330" i="13"/>
  <c r="B316" i="13"/>
  <c r="B304" i="13"/>
  <c r="B289" i="13"/>
  <c r="B291" i="13"/>
  <c r="B274" i="13"/>
  <c r="B276" i="13"/>
  <c r="B266" i="13"/>
  <c r="B197" i="13"/>
  <c r="B188" i="13"/>
  <c r="B183" i="13"/>
  <c r="B182" i="13"/>
  <c r="B173" i="13"/>
  <c r="B167" i="13"/>
  <c r="B157" i="13"/>
  <c r="B165" i="13"/>
  <c r="B159" i="13"/>
  <c r="D2" i="13" l="1"/>
  <c r="D4" i="13"/>
  <c r="F1" i="13" l="1"/>
</calcChain>
</file>

<file path=xl/sharedStrings.xml><?xml version="1.0" encoding="utf-8"?>
<sst xmlns="http://schemas.openxmlformats.org/spreadsheetml/2006/main" count="6397" uniqueCount="2027">
  <si>
    <t>かぼちゃうぉーず</t>
  </si>
  <si>
    <t>さんかく帽子</t>
  </si>
  <si>
    <t>にぎりがくさい剣</t>
  </si>
  <si>
    <t>アークワンド</t>
  </si>
  <si>
    <t>アーケツラーヴ</t>
  </si>
  <si>
    <t>アースクエイク</t>
  </si>
  <si>
    <t>アイアンクロー</t>
  </si>
  <si>
    <t>アイスジャベリン</t>
  </si>
  <si>
    <t>アイスチェイン</t>
  </si>
  <si>
    <t>アイスブラスト</t>
  </si>
  <si>
    <t>アイスレクイエム</t>
  </si>
  <si>
    <t>アクアリング</t>
  </si>
  <si>
    <t>アシッドクラウド</t>
  </si>
  <si>
    <t>アシッドレイン</t>
  </si>
  <si>
    <t>アシドヴェイパー</t>
  </si>
  <si>
    <t>アッサルト</t>
  </si>
  <si>
    <t>アミュレット</t>
  </si>
  <si>
    <t>ウィングシューズ</t>
  </si>
  <si>
    <t>ウイングリング</t>
  </si>
  <si>
    <t>ウインドショット</t>
  </si>
  <si>
    <t>ウインドストーム</t>
  </si>
  <si>
    <t>エアイルミネント</t>
  </si>
  <si>
    <t>エアブレード</t>
  </si>
  <si>
    <t>エイクオブソーン</t>
  </si>
  <si>
    <t>カイトシールド</t>
  </si>
  <si>
    <t>カマンダスガン</t>
  </si>
  <si>
    <t>キュアエキス</t>
  </si>
  <si>
    <t>キュアシード</t>
  </si>
  <si>
    <t>キュアペースト</t>
  </si>
  <si>
    <t>キュアリーフ</t>
  </si>
  <si>
    <t>クラッグプレス</t>
  </si>
  <si>
    <t>クリアディザスタ</t>
  </si>
  <si>
    <t>クリムゾンノート</t>
  </si>
  <si>
    <t>クレイモア</t>
  </si>
  <si>
    <t>グレートボウ</t>
  </si>
  <si>
    <t>コールドブレス</t>
  </si>
  <si>
    <t>コルヌリコルヌ</t>
  </si>
  <si>
    <t>サイレントソング</t>
  </si>
  <si>
    <t>サッドソング</t>
  </si>
  <si>
    <t>サラマンダー</t>
  </si>
  <si>
    <t>サンダーアロー</t>
  </si>
  <si>
    <t>サンダーバード</t>
  </si>
  <si>
    <t>サンダーフレア</t>
  </si>
  <si>
    <t>サンダーブレス</t>
  </si>
  <si>
    <t>シールドボウ</t>
  </si>
  <si>
    <t>シグムンド</t>
  </si>
  <si>
    <t>シプレの杖</t>
  </si>
  <si>
    <t>シャーウッド</t>
  </si>
  <si>
    <t>シャイニング</t>
  </si>
  <si>
    <t>ショートスピア</t>
  </si>
  <si>
    <t>ショートボウ</t>
  </si>
  <si>
    <t>ジハド</t>
  </si>
  <si>
    <t>スーパーノヴァ</t>
  </si>
  <si>
    <t>スカルマスク</t>
  </si>
  <si>
    <t>スターリスカイ</t>
  </si>
  <si>
    <t>ストライクノヴァ</t>
  </si>
  <si>
    <t>スノーブーツ</t>
  </si>
  <si>
    <t>スパークガード</t>
  </si>
  <si>
    <t>スパークスフィア</t>
  </si>
  <si>
    <t>スピア</t>
  </si>
  <si>
    <t>スレンダースピア</t>
  </si>
  <si>
    <t>セラプルーム</t>
  </si>
  <si>
    <t>ゾンビブーツ</t>
  </si>
  <si>
    <t>タイタニアメイル</t>
  </si>
  <si>
    <t>ダウジングロッド</t>
  </si>
  <si>
    <t>チェインメイル</t>
  </si>
  <si>
    <t>テレポート</t>
  </si>
  <si>
    <t>ディープキッス</t>
  </si>
  <si>
    <t>デッドショット</t>
  </si>
  <si>
    <t>デッドスクリーム</t>
  </si>
  <si>
    <t>デフゾショネル</t>
  </si>
  <si>
    <t>デフハーネラ</t>
  </si>
  <si>
    <t>デフバーサ</t>
  </si>
  <si>
    <t>デリンジャー</t>
  </si>
  <si>
    <t>トライデント</t>
  </si>
  <si>
    <t>トルネード</t>
  </si>
  <si>
    <t>ドラゴンアーマー</t>
  </si>
  <si>
    <t>ドラゴンアイズ</t>
  </si>
  <si>
    <t>ドラゴンヘルム</t>
  </si>
  <si>
    <t>ドラッグイーター</t>
  </si>
  <si>
    <t>ナイトメア</t>
  </si>
  <si>
    <t>ニフリートソード</t>
  </si>
  <si>
    <t>ノーム</t>
  </si>
  <si>
    <t>ハードレザー</t>
  </si>
  <si>
    <t>バスタードソード</t>
  </si>
  <si>
    <t>バックラー</t>
  </si>
  <si>
    <t>バトルビューグル</t>
  </si>
  <si>
    <t>バトルファン</t>
  </si>
  <si>
    <t>バトルブーツ</t>
  </si>
  <si>
    <t>バニッシュ</t>
  </si>
  <si>
    <t>バルダーアーマー</t>
  </si>
  <si>
    <t>バルダークロー</t>
  </si>
  <si>
    <t>バルダースピア</t>
  </si>
  <si>
    <t>バルダーヘルム</t>
  </si>
  <si>
    <t>バルダーボウ</t>
  </si>
  <si>
    <t>バルダーメイス</t>
  </si>
  <si>
    <t>バンダナ</t>
  </si>
  <si>
    <t>パンプキンボム</t>
  </si>
  <si>
    <t>ヒーリング</t>
  </si>
  <si>
    <t>ヒーリングオール</t>
  </si>
  <si>
    <t>ヒーリングプラス</t>
  </si>
  <si>
    <t>ビビッドリング</t>
  </si>
  <si>
    <t>ファイアーブレス</t>
  </si>
  <si>
    <t>ファイアウォール</t>
  </si>
  <si>
    <t>ファイアストーム</t>
  </si>
  <si>
    <t>ファイアボール</t>
  </si>
  <si>
    <t>フェンリル</t>
  </si>
  <si>
    <t>フロートリング</t>
  </si>
  <si>
    <t>ブラッドウィップ</t>
  </si>
  <si>
    <t>ブラッドスペル</t>
  </si>
  <si>
    <t>ブリガンデイン</t>
  </si>
  <si>
    <t>ブルークロス</t>
  </si>
  <si>
    <t>ブルースパイラル</t>
  </si>
  <si>
    <t>プリティキッス</t>
  </si>
  <si>
    <t>プレートメイル</t>
  </si>
  <si>
    <t>ヘビーアーマー</t>
  </si>
  <si>
    <t>ベルオブコールド</t>
  </si>
  <si>
    <t>ベルオブサンダー</t>
  </si>
  <si>
    <t>ベルオブフレイム</t>
  </si>
  <si>
    <t>ベルセルク</t>
  </si>
  <si>
    <t>ペトロブレス</t>
  </si>
  <si>
    <t>ペリダートソード</t>
  </si>
  <si>
    <t>ペレグリンメイル</t>
  </si>
  <si>
    <t>ホーリークラウン</t>
  </si>
  <si>
    <t>ポイズンブレス</t>
  </si>
  <si>
    <t>マジックシード</t>
  </si>
  <si>
    <t>マジックペースト</t>
  </si>
  <si>
    <t>マジックボム</t>
  </si>
  <si>
    <t>マジックミサイル</t>
  </si>
  <si>
    <t>マジックリーフ</t>
  </si>
  <si>
    <t>マスケットガン</t>
  </si>
  <si>
    <t>マスタバの結界</t>
  </si>
  <si>
    <t>マリオネット</t>
  </si>
  <si>
    <t>ミンクのコート</t>
  </si>
  <si>
    <t>ムサシズブレード</t>
  </si>
  <si>
    <t>メイルシュトロム</t>
  </si>
  <si>
    <t>メズマライズ</t>
  </si>
  <si>
    <t>ユウギリ</t>
  </si>
  <si>
    <t>ラージシールド</t>
  </si>
  <si>
    <t>ライトニードル</t>
  </si>
  <si>
    <t>ライトニング</t>
  </si>
  <si>
    <t>ライトニングボウ</t>
  </si>
  <si>
    <t>ラウンドシールド</t>
  </si>
  <si>
    <t>ラプチャーローズ</t>
  </si>
  <si>
    <t>リザレクション</t>
  </si>
  <si>
    <t>リムファイアー</t>
  </si>
  <si>
    <t>レイピア</t>
  </si>
  <si>
    <t>レザーアーマー</t>
  </si>
  <si>
    <t>レザーウィップ</t>
  </si>
  <si>
    <t>レザーハット</t>
  </si>
  <si>
    <t>ローブ</t>
  </si>
  <si>
    <t>ロザリオ</t>
  </si>
  <si>
    <t>ロトンブレス</t>
  </si>
  <si>
    <t>ワードオブペイン</t>
  </si>
  <si>
    <t>ワープシューズ</t>
  </si>
  <si>
    <t>ワープリング</t>
  </si>
  <si>
    <t>ヴァジュラ</t>
  </si>
  <si>
    <t>ヴォルケイトス</t>
  </si>
  <si>
    <t>暗黒の護符</t>
  </si>
  <si>
    <t>闇のオーブ</t>
  </si>
  <si>
    <t>羽飾り</t>
  </si>
  <si>
    <t>炎のオーブ</t>
  </si>
  <si>
    <t>光のオーブ</t>
  </si>
  <si>
    <t>紅光の首飾り</t>
  </si>
  <si>
    <t>黒塗りの刀</t>
  </si>
  <si>
    <t>砂塵の弓</t>
  </si>
  <si>
    <t>三つ編み</t>
  </si>
  <si>
    <t>四神の鏡</t>
  </si>
  <si>
    <t>指弾</t>
  </si>
  <si>
    <t>死神の甲冑</t>
  </si>
  <si>
    <t>至福の聖石</t>
  </si>
  <si>
    <t>疾風の指輪</t>
  </si>
  <si>
    <t>邪眼</t>
  </si>
  <si>
    <t>灼熱の杖</t>
  </si>
  <si>
    <t>手裏剣</t>
  </si>
  <si>
    <t>神秘のメイス</t>
  </si>
  <si>
    <t>水のオーブ</t>
  </si>
  <si>
    <t>精霊の護符</t>
  </si>
  <si>
    <t>青光の首飾り</t>
  </si>
  <si>
    <t>折れた魔剣</t>
  </si>
  <si>
    <t>説得</t>
  </si>
  <si>
    <t>素手</t>
  </si>
  <si>
    <t>大地のオーブ</t>
  </si>
  <si>
    <t>大地の法衣</t>
  </si>
  <si>
    <t>知性の指輪</t>
  </si>
  <si>
    <t>地竜精</t>
  </si>
  <si>
    <t>天使のブローチ</t>
  </si>
  <si>
    <t>天使の果実</t>
  </si>
  <si>
    <t>転移石</t>
  </si>
  <si>
    <t>覇者の剛剣</t>
  </si>
  <si>
    <t>破魔のムチ</t>
  </si>
  <si>
    <t>腐ったカボチャ</t>
  </si>
  <si>
    <t>武芸指南書</t>
  </si>
  <si>
    <t>風のオーブ</t>
  </si>
  <si>
    <t>風信子扇</t>
  </si>
  <si>
    <t>魔術師のローブ</t>
  </si>
  <si>
    <t>竜騎士の槍</t>
  </si>
  <si>
    <t>剣</t>
  </si>
  <si>
    <t>突剣</t>
  </si>
  <si>
    <t>ミニマムダガー</t>
  </si>
  <si>
    <t>ショートソード</t>
  </si>
  <si>
    <t>槌</t>
  </si>
  <si>
    <t>ハルトハンマー</t>
  </si>
  <si>
    <t>爪</t>
  </si>
  <si>
    <t>マドゥ</t>
  </si>
  <si>
    <t>弓</t>
  </si>
  <si>
    <t>ボウガン</t>
  </si>
  <si>
    <t>槍</t>
  </si>
  <si>
    <t>鞭</t>
  </si>
  <si>
    <t>ドール</t>
  </si>
  <si>
    <t>斧</t>
  </si>
  <si>
    <t>フランシスカ</t>
  </si>
  <si>
    <t>メルフィ</t>
  </si>
  <si>
    <t>アビス</t>
  </si>
  <si>
    <t>ディセント</t>
  </si>
  <si>
    <t>トニトルス</t>
  </si>
  <si>
    <t>ディールプティオ</t>
  </si>
  <si>
    <t>ポンドゥス</t>
  </si>
  <si>
    <t>コンゲラーティオ</t>
  </si>
  <si>
    <t>ラディウス</t>
  </si>
  <si>
    <t>ウンブラ</t>
  </si>
  <si>
    <t>サイクリドブレス</t>
  </si>
  <si>
    <t>トキシックブレス</t>
  </si>
  <si>
    <t>ダークロア</t>
  </si>
  <si>
    <t>ダークロアⅡ</t>
  </si>
  <si>
    <t>メテオストライク</t>
  </si>
  <si>
    <t>ホワイトミュート</t>
  </si>
  <si>
    <t>アニヒレーション</t>
  </si>
  <si>
    <t>テンペスト</t>
  </si>
  <si>
    <t>サバト</t>
  </si>
  <si>
    <t>刀</t>
  </si>
  <si>
    <t>エウロス</t>
  </si>
  <si>
    <t>ゲルゲの吹き矢</t>
  </si>
  <si>
    <t>ファイアブラスト</t>
  </si>
  <si>
    <t>アクアブラスト</t>
  </si>
  <si>
    <t>アースブラスト</t>
  </si>
  <si>
    <t>ウィンドブラスト</t>
  </si>
  <si>
    <t>ホーリーブラスト</t>
  </si>
  <si>
    <t>ダークブラスト</t>
  </si>
  <si>
    <t>ソニックブラスト</t>
  </si>
  <si>
    <t>天聖雷妙波</t>
  </si>
  <si>
    <t>覇王獄炎波</t>
  </si>
  <si>
    <t>月花地霊斬</t>
  </si>
  <si>
    <t>鬼哭血散斬</t>
  </si>
  <si>
    <t>波動次元斬</t>
  </si>
  <si>
    <t>竜牙烈風剣</t>
  </si>
  <si>
    <t>双魔邪王剣</t>
  </si>
  <si>
    <t>神鳴明王剣</t>
  </si>
  <si>
    <t>怒号魔破拳</t>
  </si>
  <si>
    <t>フローヴェノム</t>
  </si>
  <si>
    <t>フレイミングデス</t>
  </si>
  <si>
    <t>クロト</t>
  </si>
  <si>
    <t>ラケシス</t>
  </si>
  <si>
    <t>アトロポス</t>
  </si>
  <si>
    <t>ヘルズゲート</t>
  </si>
  <si>
    <t>ロンギコルニス</t>
  </si>
  <si>
    <t>ソニックブレイド</t>
  </si>
  <si>
    <t>ソニックブーム</t>
  </si>
  <si>
    <t>イクスティンク</t>
  </si>
  <si>
    <t>スタンスローター</t>
  </si>
  <si>
    <t>スランバーミスト</t>
  </si>
  <si>
    <t>ポイズンクラウド</t>
  </si>
  <si>
    <t>ディープメドゥ</t>
  </si>
  <si>
    <t>クイックムーブ</t>
  </si>
  <si>
    <t>スロウムーブ</t>
  </si>
  <si>
    <t>クレイブマインド</t>
  </si>
  <si>
    <t>デフグルーザ</t>
  </si>
  <si>
    <t>マーシーレイン</t>
  </si>
  <si>
    <t>マーティライズ</t>
  </si>
  <si>
    <t>むずがゆい小手</t>
  </si>
  <si>
    <t>砂糖菓子のヨロイ</t>
  </si>
  <si>
    <t>権威の外套</t>
  </si>
  <si>
    <t>グリンサーコート</t>
  </si>
  <si>
    <t>汗くさい甲冑</t>
  </si>
  <si>
    <t>キャンディヘルム</t>
  </si>
  <si>
    <t>ヌメヌメする兜</t>
  </si>
  <si>
    <t>リプルズロッド</t>
  </si>
  <si>
    <t>王錫</t>
  </si>
  <si>
    <t>ダーククエスト</t>
  </si>
  <si>
    <t>ジプシークイーン</t>
  </si>
  <si>
    <t>腐りかけた果実</t>
  </si>
  <si>
    <t>祝福の聖石</t>
  </si>
  <si>
    <t>満月の石</t>
  </si>
  <si>
    <t>ジャンプウォール</t>
  </si>
  <si>
    <t>ビゼンオサフネ</t>
  </si>
  <si>
    <t>ダインスレイフ</t>
  </si>
  <si>
    <t>神宿りの剣</t>
  </si>
  <si>
    <t>クサナギブレード</t>
  </si>
  <si>
    <t>ファルシオン</t>
  </si>
  <si>
    <t>フランベルジュ</t>
  </si>
  <si>
    <t>貫きの剣</t>
  </si>
  <si>
    <t>焔の剣</t>
  </si>
  <si>
    <t>氷のシミター</t>
  </si>
  <si>
    <t>ソードオブミカド</t>
  </si>
  <si>
    <t>バルダーダガー</t>
  </si>
  <si>
    <t>ファフニール</t>
  </si>
  <si>
    <t>デゼールブレード</t>
  </si>
  <si>
    <t>バルダーソード</t>
  </si>
  <si>
    <t>ロングソード</t>
  </si>
  <si>
    <t>ブレシッドソード</t>
  </si>
  <si>
    <t>イスケンデルベイ</t>
  </si>
  <si>
    <t>デュランダル</t>
  </si>
  <si>
    <t>イセベルグ</t>
  </si>
  <si>
    <t>グラム</t>
  </si>
  <si>
    <t>マラカイトソード</t>
  </si>
  <si>
    <t>クサナギ</t>
  </si>
  <si>
    <t>エストック</t>
  </si>
  <si>
    <t>竜玉石の剣</t>
  </si>
  <si>
    <t>マインゴーシュ</t>
  </si>
  <si>
    <t>バルダークラブ</t>
  </si>
  <si>
    <t>フレイムフレイル</t>
  </si>
  <si>
    <t>パウアハンマー</t>
  </si>
  <si>
    <t>ウォーハンマー</t>
  </si>
  <si>
    <t>ファランクス</t>
  </si>
  <si>
    <t>アクアハンマー</t>
  </si>
  <si>
    <t>ミョルニール</t>
  </si>
  <si>
    <t>青竜の爪</t>
  </si>
  <si>
    <t>ブラックキャット</t>
  </si>
  <si>
    <t>コンポジットボウ</t>
  </si>
  <si>
    <t>ツインクロスボウ</t>
  </si>
  <si>
    <t>獣臣のムチ</t>
  </si>
  <si>
    <t>雷神のムチ</t>
  </si>
  <si>
    <t>フール</t>
  </si>
  <si>
    <t>ヘブンズドール</t>
  </si>
  <si>
    <t>バルダーアックス</t>
  </si>
  <si>
    <t>溶岩の斧</t>
  </si>
  <si>
    <t>プロクス</t>
  </si>
  <si>
    <t>ヘビーアックス</t>
  </si>
  <si>
    <t>暗黒の戦斧</t>
  </si>
  <si>
    <t>イービルアックス</t>
  </si>
  <si>
    <t>ける</t>
  </si>
  <si>
    <t>投石</t>
  </si>
  <si>
    <t>ギガントブロウ</t>
  </si>
  <si>
    <t>ディバイナリレイ</t>
  </si>
  <si>
    <t>イービルデッド</t>
  </si>
  <si>
    <t>アンサラー</t>
  </si>
  <si>
    <t>オウガブレード</t>
  </si>
  <si>
    <t>クラウ・ソラス</t>
  </si>
  <si>
    <t>オラシオン</t>
  </si>
  <si>
    <t>イービルスピア</t>
  </si>
  <si>
    <t>ロンギヌス</t>
  </si>
  <si>
    <t>バルダーシールド</t>
  </si>
  <si>
    <t>ドラゴンシールド</t>
  </si>
  <si>
    <t>鉄拳の小手</t>
  </si>
  <si>
    <t>パワーグラブ</t>
  </si>
  <si>
    <t>バルダーグラブ</t>
  </si>
  <si>
    <t>スパイクシールド</t>
  </si>
  <si>
    <t>コールドシールド</t>
  </si>
  <si>
    <t>根性の盾</t>
  </si>
  <si>
    <t>アースワンド</t>
  </si>
  <si>
    <t>ウインドワンド</t>
  </si>
  <si>
    <t>ポイズンワンド</t>
  </si>
  <si>
    <t>アイスワンド</t>
  </si>
  <si>
    <t>ファイアワンド</t>
  </si>
  <si>
    <t>回復の杖</t>
  </si>
  <si>
    <t>浄化の杖</t>
  </si>
  <si>
    <t>ライトメイス</t>
  </si>
  <si>
    <t>イービルブレード</t>
  </si>
  <si>
    <t>ポルトスグレイブ</t>
  </si>
  <si>
    <t>ザンジバル</t>
  </si>
  <si>
    <t>ベンケイグレイブ</t>
  </si>
  <si>
    <t>黒王の剣</t>
  </si>
  <si>
    <t>火竜の剣</t>
  </si>
  <si>
    <t>クイックソード</t>
  </si>
  <si>
    <t>アイスブレード</t>
  </si>
  <si>
    <t>グラムドリング</t>
  </si>
  <si>
    <t>スムマーヌス</t>
  </si>
  <si>
    <t>石剣</t>
  </si>
  <si>
    <t>ロンバルディア</t>
  </si>
  <si>
    <t>ペニテンス</t>
  </si>
  <si>
    <t>レリクスソード</t>
  </si>
  <si>
    <t>ソニックブレード</t>
  </si>
  <si>
    <t>バルムンク</t>
  </si>
  <si>
    <t>カラドボルグ</t>
  </si>
  <si>
    <t>インカローズ</t>
  </si>
  <si>
    <t>サンシオン</t>
  </si>
  <si>
    <t>イグドラシル</t>
  </si>
  <si>
    <t>ウルザルブル</t>
  </si>
  <si>
    <t>ダグザハンマー</t>
  </si>
  <si>
    <t>神秘のハンマー</t>
  </si>
  <si>
    <t>トゥルエノ</t>
  </si>
  <si>
    <t>死の鉤爪</t>
  </si>
  <si>
    <t>ルファル</t>
  </si>
  <si>
    <t>烈火の弓</t>
  </si>
  <si>
    <t>凍土の弓</t>
  </si>
  <si>
    <t>雷神の弓</t>
  </si>
  <si>
    <t>混沌の弓</t>
  </si>
  <si>
    <t>イティバル</t>
  </si>
  <si>
    <t>タスラム</t>
  </si>
  <si>
    <t>セントクロスボウ</t>
  </si>
  <si>
    <t>サンダースピア</t>
  </si>
  <si>
    <t>ベンティスカ</t>
  </si>
  <si>
    <t>アースジャベリン</t>
  </si>
  <si>
    <t>アダマントランス</t>
  </si>
  <si>
    <t>ホワイトランス</t>
  </si>
  <si>
    <t>ホーリーコメット</t>
  </si>
  <si>
    <t>リア・ファル</t>
  </si>
  <si>
    <t>ドールオブカース</t>
  </si>
  <si>
    <t>サモンドール</t>
  </si>
  <si>
    <t>グラムロック</t>
  </si>
  <si>
    <t>地竜の戦斧</t>
  </si>
  <si>
    <t>凍てついた戦斧</t>
  </si>
  <si>
    <t>ブラッドクリーバ</t>
  </si>
  <si>
    <t>ポイズンハザード</t>
  </si>
  <si>
    <t>ジェミニアタック</t>
  </si>
  <si>
    <t>サモンダークネス</t>
  </si>
  <si>
    <t>ノームⅡ</t>
  </si>
  <si>
    <t>エアリアルクライ</t>
  </si>
  <si>
    <t>スターティアラ</t>
  </si>
  <si>
    <t>イグニスファタス</t>
  </si>
  <si>
    <t>フラガラッハ</t>
  </si>
  <si>
    <t>ブリュンヒルド</t>
  </si>
  <si>
    <t>ノーブルファー</t>
  </si>
  <si>
    <t>アンビシオン</t>
  </si>
  <si>
    <t>レーヴァンテイン</t>
  </si>
  <si>
    <t>黒竜の大剣</t>
  </si>
  <si>
    <t>ノイッシュの誓約</t>
  </si>
  <si>
    <t>ノトス</t>
  </si>
  <si>
    <t>金剛刀</t>
  </si>
  <si>
    <t>マツカゼ</t>
  </si>
  <si>
    <t>カガリビ</t>
  </si>
  <si>
    <t>ヨモギウ</t>
  </si>
  <si>
    <t>ジィルガの魔弓</t>
  </si>
  <si>
    <t>クレシェンテ</t>
  </si>
  <si>
    <t>ブリューナク</t>
  </si>
  <si>
    <t>ホーリーランス</t>
  </si>
  <si>
    <t>ゼピュロス</t>
  </si>
  <si>
    <t>オズリックスピア</t>
  </si>
  <si>
    <t>ボレアス</t>
  </si>
  <si>
    <t>ルーンアックス</t>
  </si>
  <si>
    <t>サタンブローバー</t>
  </si>
  <si>
    <t>ダークダーツ</t>
  </si>
  <si>
    <t>ペトロネル</t>
  </si>
  <si>
    <t>アサルトライフル</t>
  </si>
  <si>
    <t>ガラントくん</t>
  </si>
  <si>
    <t>ガラスのかぼちゃ</t>
  </si>
  <si>
    <t>フレイムシールド</t>
  </si>
  <si>
    <t>アイスシールド</t>
  </si>
  <si>
    <t>ソイルシールド</t>
  </si>
  <si>
    <t>サンダーシールド</t>
  </si>
  <si>
    <t>サンダーグラブ</t>
  </si>
  <si>
    <t>身代わりの盾</t>
  </si>
  <si>
    <t>灼熱の盾</t>
  </si>
  <si>
    <t>雷獣の盾</t>
  </si>
  <si>
    <t>クリスタルガード</t>
  </si>
  <si>
    <t>ダークスキュート</t>
  </si>
  <si>
    <t>チョコレートの盾</t>
  </si>
  <si>
    <t>聖者の盾</t>
  </si>
  <si>
    <t>破魔の盾</t>
  </si>
  <si>
    <t>オウガシールド</t>
  </si>
  <si>
    <t>霊木の盾</t>
  </si>
  <si>
    <t>サンダーチェイン</t>
  </si>
  <si>
    <t>ソイルレザー</t>
  </si>
  <si>
    <t>フレイムレザー</t>
  </si>
  <si>
    <t>ポイニクスメイル</t>
  </si>
  <si>
    <t>ナサロークメイル</t>
  </si>
  <si>
    <t>フウェイルメイル</t>
  </si>
  <si>
    <t>賢者の衣</t>
  </si>
  <si>
    <t>風の法衣</t>
  </si>
  <si>
    <t>水の法衣</t>
  </si>
  <si>
    <t>炎の法衣</t>
  </si>
  <si>
    <t>天使の鎧</t>
  </si>
  <si>
    <t>深淵のローブ</t>
  </si>
  <si>
    <t>誓約の聖布</t>
  </si>
  <si>
    <t>純白のドレス</t>
  </si>
  <si>
    <t>セイントガーブ</t>
  </si>
  <si>
    <t>エビルオーメン</t>
  </si>
  <si>
    <t>ルーンプレート</t>
  </si>
  <si>
    <t>サザンクロス</t>
  </si>
  <si>
    <t>オウガアーマー</t>
  </si>
  <si>
    <t>漆黒の鎧</t>
  </si>
  <si>
    <t>英知の額冠</t>
  </si>
  <si>
    <t>鬼神のヘルム</t>
  </si>
  <si>
    <t>ウッドブランチ</t>
  </si>
  <si>
    <t>フロイデヘルム</t>
  </si>
  <si>
    <t>オウガヘルム</t>
  </si>
  <si>
    <t>フォレストブーツ</t>
  </si>
  <si>
    <t>グリーシーブーツ</t>
  </si>
  <si>
    <t>プレーテルブーツ</t>
  </si>
  <si>
    <t>火竜の指輪</t>
  </si>
  <si>
    <t>大地の指輪</t>
  </si>
  <si>
    <t>聖なる指輪</t>
  </si>
  <si>
    <t>死霊の指輪</t>
  </si>
  <si>
    <t>言霊の指輪</t>
  </si>
  <si>
    <t>雷鳴の指輪</t>
  </si>
  <si>
    <t>地脈の指輪</t>
  </si>
  <si>
    <t>加護の指輪</t>
  </si>
  <si>
    <t>烙印の指輪</t>
  </si>
  <si>
    <t>死者の指輪</t>
  </si>
  <si>
    <t>ルシファーリング</t>
  </si>
  <si>
    <t>リングオブパワー</t>
  </si>
  <si>
    <t>オーペンダント</t>
  </si>
  <si>
    <t>ヴァンペンダント</t>
  </si>
  <si>
    <t>フーペンダント</t>
  </si>
  <si>
    <t>ソルペンダント</t>
  </si>
  <si>
    <t>大天使の羽根</t>
  </si>
  <si>
    <t>マスターバングル</t>
  </si>
  <si>
    <t>マインドバングル</t>
  </si>
  <si>
    <t>放魔の首飾り</t>
  </si>
  <si>
    <t>ヨルムンガンド</t>
  </si>
  <si>
    <t>フレースヴェルグ</t>
  </si>
  <si>
    <t>黒竜の杖</t>
  </si>
  <si>
    <t>フォラスギル</t>
  </si>
  <si>
    <t>トティラ</t>
  </si>
  <si>
    <t>マリーツァの杖</t>
  </si>
  <si>
    <t>リプルズスタッフ</t>
  </si>
  <si>
    <t>死者の杖</t>
  </si>
  <si>
    <t>ヘムロック</t>
  </si>
  <si>
    <t>ガンバンテイン</t>
  </si>
  <si>
    <t>シュガーケーン</t>
  </si>
  <si>
    <t>ケーリュケイオン</t>
  </si>
  <si>
    <t>カルディア</t>
  </si>
  <si>
    <t>雷のオーブ</t>
  </si>
  <si>
    <t>雪のオーブ</t>
  </si>
  <si>
    <t>マジックエキス</t>
  </si>
  <si>
    <t>賢者の果実</t>
  </si>
  <si>
    <t>MP</t>
  </si>
  <si>
    <t>E</t>
  </si>
  <si>
    <t>B</t>
  </si>
  <si>
    <t>片</t>
  </si>
  <si>
    <t>■折れた魔剣</t>
  </si>
  <si>
    <t>D</t>
  </si>
  <si>
    <t>■■ビゼンオサフネ</t>
  </si>
  <si>
    <t>■■■ダインスレイフ</t>
  </si>
  <si>
    <t>S</t>
  </si>
  <si>
    <t>A</t>
  </si>
  <si>
    <t>■■■■イービルブレード★</t>
  </si>
  <si>
    <t>SS</t>
  </si>
  <si>
    <t>■■神宿りの剣</t>
  </si>
  <si>
    <t>C</t>
  </si>
  <si>
    <t>■■■クサナギブレード</t>
  </si>
  <si>
    <t>■■■■ポルトスグレイブ★</t>
  </si>
  <si>
    <t>■■■■ザンジバル★</t>
  </si>
  <si>
    <t>両</t>
  </si>
  <si>
    <t>■■ファルシオン</t>
  </si>
  <si>
    <t>■■■フランベルジュ</t>
  </si>
  <si>
    <t>■■■■ベンケイグレイブ★</t>
  </si>
  <si>
    <t>■■■■黒王の剣★</t>
  </si>
  <si>
    <t>■貫きの剣</t>
  </si>
  <si>
    <t>■■焔の剣</t>
  </si>
  <si>
    <t>■■■火竜の剣★</t>
  </si>
  <si>
    <t>■■氷のシミター</t>
  </si>
  <si>
    <t>■■■クイックソード★</t>
  </si>
  <si>
    <t>■■■アイスブレード★</t>
  </si>
  <si>
    <t>■■ムサシズブレード</t>
  </si>
  <si>
    <t>■■■グラムドリング★</t>
  </si>
  <si>
    <t>■■ソードオブミカド</t>
  </si>
  <si>
    <t>■■■スムマーヌス★</t>
  </si>
  <si>
    <t>■■■石剣★</t>
  </si>
  <si>
    <t>■バルダーダガー</t>
  </si>
  <si>
    <t>■■ファフニール</t>
  </si>
  <si>
    <t>■■■デゼールブレード</t>
  </si>
  <si>
    <t>避↑</t>
  </si>
  <si>
    <t>■バルダーソード</t>
  </si>
  <si>
    <t>■■ロングソード</t>
  </si>
  <si>
    <t>■■■ブレシッドソード</t>
  </si>
  <si>
    <t>■■■■ペニテンス★</t>
  </si>
  <si>
    <t>■クレイモア</t>
  </si>
  <si>
    <t>■■覇者の剛剣</t>
  </si>
  <si>
    <t>■■■シグムンド</t>
  </si>
  <si>
    <t>渾身 攻↓</t>
  </si>
  <si>
    <t>■■■■シグムンド★</t>
  </si>
  <si>
    <t>■■■イスケンデルベイ</t>
  </si>
  <si>
    <t>■■■■イスケンデルベイ★</t>
  </si>
  <si>
    <t>■■■デュランダル</t>
  </si>
  <si>
    <t>呪い</t>
  </si>
  <si>
    <t>■■■■レリクスソード★</t>
  </si>
  <si>
    <t>ACE</t>
  </si>
  <si>
    <t>■■■イセベルグ</t>
  </si>
  <si>
    <t>渾身 避↑</t>
  </si>
  <si>
    <t>■■■■ソニックブレード★</t>
  </si>
  <si>
    <t>SSS</t>
  </si>
  <si>
    <t>■■■■バルムンク★</t>
  </si>
  <si>
    <t>怒り</t>
  </si>
  <si>
    <t>■■■グラム</t>
  </si>
  <si>
    <t>■■■■グラム★</t>
  </si>
  <si>
    <t>■■■マラカイトソード</t>
  </si>
  <si>
    <t>■■■■マラカイトソード★</t>
  </si>
  <si>
    <t>■■■クサナギ</t>
  </si>
  <si>
    <t>■■■■カラドボルグ★</t>
  </si>
  <si>
    <t>■エストック</t>
  </si>
  <si>
    <t>■■竜玉石の剣</t>
  </si>
  <si>
    <t>■■■マインゴーシュ</t>
  </si>
  <si>
    <t>■■■■インカローズ★</t>
  </si>
  <si>
    <t>渾身</t>
  </si>
  <si>
    <t>■バルダークラブ</t>
  </si>
  <si>
    <t>■■フレイムフレイル</t>
  </si>
  <si>
    <t>■■■パウアハンマー</t>
  </si>
  <si>
    <t>渾身 必殺</t>
  </si>
  <si>
    <t>■■■■サンシオン★</t>
  </si>
  <si>
    <t>渾身 避↓</t>
  </si>
  <si>
    <t>■■ウォーハンマー</t>
  </si>
  <si>
    <t>■■■ファランクス</t>
  </si>
  <si>
    <t>攻↓</t>
  </si>
  <si>
    <t>■■■■イグドラシル★</t>
  </si>
  <si>
    <t>■■■アクアハンマー</t>
  </si>
  <si>
    <t>防↓</t>
  </si>
  <si>
    <t>■■■■ウルザルブル★</t>
  </si>
  <si>
    <t>■■■ミョルニール</t>
  </si>
  <si>
    <t>■■■■ダグザハンマー★</t>
  </si>
  <si>
    <t>■■■■神秘のハンマー★</t>
  </si>
  <si>
    <t>必殺</t>
  </si>
  <si>
    <t>■青竜の爪</t>
  </si>
  <si>
    <t>■■ブラックキャット</t>
  </si>
  <si>
    <t>■■■トゥルエノ★</t>
  </si>
  <si>
    <t>■■■死の鉤爪★</t>
  </si>
  <si>
    <t>■バルダークロー</t>
  </si>
  <si>
    <t>■■ベルセルク</t>
  </si>
  <si>
    <t>■■■ルファル★</t>
  </si>
  <si>
    <t>■■■ヴァジュラ★</t>
  </si>
  <si>
    <t>必殺 避↑</t>
  </si>
  <si>
    <t>■グレートボウ</t>
  </si>
  <si>
    <t>■■バルダーボウ</t>
  </si>
  <si>
    <t>■■■烈火の弓★</t>
  </si>
  <si>
    <t>■■■凍土の弓★</t>
  </si>
  <si>
    <t>命↓</t>
  </si>
  <si>
    <t>■■■雷神の弓★</t>
  </si>
  <si>
    <t>■■■砂塵の弓★</t>
  </si>
  <si>
    <t>避↓</t>
  </si>
  <si>
    <t>■■シャーウッド</t>
  </si>
  <si>
    <t>狩人必須装備</t>
  </si>
  <si>
    <t>■■■シールドボウ★</t>
  </si>
  <si>
    <t>防↑</t>
  </si>
  <si>
    <t>■■■混沌の弓★</t>
  </si>
  <si>
    <t>魅了</t>
  </si>
  <si>
    <t>■■■ライトニングボウ★</t>
  </si>
  <si>
    <t>■■■イティバル★</t>
  </si>
  <si>
    <t>■コンポジットボウ</t>
  </si>
  <si>
    <t>■■ツインクロスボウ</t>
  </si>
  <si>
    <t>■■■タスラム★</t>
  </si>
  <si>
    <t>■■■セントクロスボウ★</t>
  </si>
  <si>
    <t>■スレンダースピア</t>
  </si>
  <si>
    <t>■■バルダースピア</t>
  </si>
  <si>
    <t>■■■サンダースピア★</t>
  </si>
  <si>
    <t>■■■ヴォルケイトス★</t>
  </si>
  <si>
    <t>■■■ベンティスカ★</t>
  </si>
  <si>
    <t>■■■アースジャベリン★</t>
  </si>
  <si>
    <t>■ショートスピア</t>
  </si>
  <si>
    <t>■■トライデント</t>
  </si>
  <si>
    <t>■■■竜騎士の槍★</t>
  </si>
  <si>
    <t>■■■アダマントランス★</t>
  </si>
  <si>
    <t>■■■ホワイトランス★</t>
  </si>
  <si>
    <t>■破魔のムチ</t>
  </si>
  <si>
    <t>■■ラプチャーローズ</t>
  </si>
  <si>
    <t>■■■ブラッドウィップ★</t>
  </si>
  <si>
    <t>■獣臣のムチ</t>
  </si>
  <si>
    <t>■■雷神のムチ</t>
  </si>
  <si>
    <t>■■■ホーリーコメット★</t>
  </si>
  <si>
    <t>■フール</t>
  </si>
  <si>
    <t>■■ヘブンズドール</t>
  </si>
  <si>
    <t>■■■リア・ファル★</t>
  </si>
  <si>
    <t>恨み</t>
  </si>
  <si>
    <t>■■■ドールオブカース★</t>
  </si>
  <si>
    <t>恨み 麻痺</t>
  </si>
  <si>
    <t>■■■サモンドール★</t>
  </si>
  <si>
    <t>■バルダーアックス</t>
  </si>
  <si>
    <t>■■溶岩の斧</t>
  </si>
  <si>
    <t>■■■プロクス</t>
  </si>
  <si>
    <t>■■■■グラムロック★</t>
  </si>
  <si>
    <t>■■■■地竜の戦斧★</t>
  </si>
  <si>
    <t>■■■■凍てついた戦斧★</t>
  </si>
  <si>
    <t>■ヘビーアックス</t>
  </si>
  <si>
    <t>■■暗黒の戦斧</t>
  </si>
  <si>
    <t>■■■イービルアックス</t>
  </si>
  <si>
    <t>■■■■ブラッドクリーバ★</t>
  </si>
  <si>
    <t>バトルビューグル★</t>
  </si>
  <si>
    <t>F</t>
  </si>
  <si>
    <t>NT</t>
  </si>
  <si>
    <t>ライトニードル★</t>
  </si>
  <si>
    <t>SP_middle</t>
  </si>
  <si>
    <t>パワーダウン</t>
  </si>
  <si>
    <t>睡眠</t>
  </si>
  <si>
    <t>■エアブレード</t>
  </si>
  <si>
    <t>■■ライトニング</t>
  </si>
  <si>
    <t>■■■サンダーフレア</t>
  </si>
  <si>
    <t>■■■■サンダーフレア★</t>
  </si>
  <si>
    <t>■ファイアストーム</t>
  </si>
  <si>
    <t>■■ファイアウォール</t>
  </si>
  <si>
    <t>■■■ファイアウォール★</t>
  </si>
  <si>
    <t>■アシッドクラウド</t>
  </si>
  <si>
    <t>■■クラッグプレス</t>
  </si>
  <si>
    <t>■■■クラッグプレス★</t>
  </si>
  <si>
    <t>■アイスブラスト</t>
  </si>
  <si>
    <t>■■アシッドレイン</t>
  </si>
  <si>
    <t>■■■アシッドレイン★</t>
  </si>
  <si>
    <t>■シャイニング</t>
  </si>
  <si>
    <t>■■ヒーリング</t>
  </si>
  <si>
    <t>■■■ヒーリングプラス★</t>
  </si>
  <si>
    <t>■■■ヒーリングオール</t>
  </si>
  <si>
    <t>■■■■リザレクション</t>
  </si>
  <si>
    <t>■ワードオブペイン</t>
  </si>
  <si>
    <t>■■ダーククエスト</t>
  </si>
  <si>
    <t>■■■ダーククエスト★</t>
  </si>
  <si>
    <t>即死 Special</t>
  </si>
  <si>
    <t>■サンダーバード</t>
  </si>
  <si>
    <t>■■サンダーバード</t>
  </si>
  <si>
    <t>■■■サンダーバード★</t>
  </si>
  <si>
    <t>■サラマンダー</t>
  </si>
  <si>
    <t>■■サラマンダー</t>
  </si>
  <si>
    <t>■■■サラマンダー★</t>
  </si>
  <si>
    <t>■ノーム</t>
  </si>
  <si>
    <t>■■ノーム</t>
  </si>
  <si>
    <t>■■■ノーム★</t>
  </si>
  <si>
    <t>ノームⅡ★</t>
  </si>
  <si>
    <t>■フェンリル</t>
  </si>
  <si>
    <t>■■フェンリル</t>
  </si>
  <si>
    <t>■■■フェンリル★</t>
  </si>
  <si>
    <t>■ダークロア</t>
  </si>
  <si>
    <t>■■ダークロア</t>
  </si>
  <si>
    <t>■■■ダークロア★</t>
  </si>
  <si>
    <t>エアリアルクライ★</t>
  </si>
  <si>
    <t>アースクエイク★</t>
  </si>
  <si>
    <t>アイスレクイエム★</t>
  </si>
  <si>
    <t>スターティアラ★</t>
  </si>
  <si>
    <t>デッドスクリーム★</t>
  </si>
  <si>
    <t>イグニスファタス★</t>
  </si>
  <si>
    <t>魔法</t>
    <rPh sb="0" eb="2">
      <t>マホウ</t>
    </rPh>
    <phoneticPr fontId="1"/>
  </si>
  <si>
    <t>スタンスローター★</t>
  </si>
  <si>
    <t>スランバーミスト★</t>
  </si>
  <si>
    <t>ポイズンクラウド★</t>
  </si>
  <si>
    <t>ディープメドゥ★</t>
  </si>
  <si>
    <t>クイックムーブ★</t>
  </si>
  <si>
    <t>スロウムーブ★</t>
  </si>
  <si>
    <t>クレイブマインド★</t>
  </si>
  <si>
    <t>デフハーネラ★</t>
  </si>
  <si>
    <t>デフゾショネル★</t>
  </si>
  <si>
    <t>デフバーサ★</t>
  </si>
  <si>
    <t>デフグルーザ★</t>
  </si>
  <si>
    <t>マーシーレイン★</t>
  </si>
  <si>
    <t>マーティライズ★</t>
  </si>
  <si>
    <t>メルトウェポン</t>
  </si>
  <si>
    <t>ネクロマンシー</t>
  </si>
  <si>
    <t>タワーシールド</t>
  </si>
  <si>
    <t>■バルダーシールド</t>
  </si>
  <si>
    <t>■■ドラゴンシールド</t>
  </si>
  <si>
    <t>■■■フレイムシールド★</t>
  </si>
  <si>
    <t>■■■アイスシールド★</t>
  </si>
  <si>
    <t>■■■ソイルシールド★</t>
  </si>
  <si>
    <t>■■■サンダーシールド★</t>
  </si>
  <si>
    <t>■鉄拳の小手</t>
  </si>
  <si>
    <t>■■パワーグラブ</t>
  </si>
  <si>
    <t>■■■バルダーグラブ</t>
  </si>
  <si>
    <t>■■■■サンダーグラブ★</t>
  </si>
  <si>
    <t>■スパイクシールド</t>
  </si>
  <si>
    <t>■■コールドシールド</t>
  </si>
  <si>
    <t>■■■身代わりの盾★</t>
  </si>
  <si>
    <t>■■■灼熱の盾★</t>
  </si>
  <si>
    <t>■■■雷獣の盾★</t>
  </si>
  <si>
    <t>■■■クリスタルガード★</t>
  </si>
  <si>
    <t>■ラージシールド</t>
  </si>
  <si>
    <t>■■カイトシールド</t>
  </si>
  <si>
    <t>■■■スターリスカイ★</t>
  </si>
  <si>
    <t>■■■ダークスキュート★</t>
  </si>
  <si>
    <t>■■根性の盾</t>
  </si>
  <si>
    <t>■■■チョコレートの盾★</t>
  </si>
  <si>
    <t>剣道具</t>
  </si>
  <si>
    <t>■聖者の盾★</t>
  </si>
  <si>
    <t>■破魔の盾★</t>
  </si>
  <si>
    <t>■オウガシールド★</t>
  </si>
  <si>
    <t>■霊木の盾★</t>
  </si>
  <si>
    <t>■ハードレザー</t>
  </si>
  <si>
    <t>■■ブリガンデイン</t>
  </si>
  <si>
    <t>■■■アイスチェイン★</t>
  </si>
  <si>
    <t>■■■サンダーチェイン★</t>
  </si>
  <si>
    <t>■■■ソイルレザー★</t>
  </si>
  <si>
    <t>■■■フレイムレザー★</t>
  </si>
  <si>
    <t>■チェインメイル</t>
  </si>
  <si>
    <t>■■プレートメイル</t>
  </si>
  <si>
    <t>■■■タイタニアメイル★</t>
  </si>
  <si>
    <t>■■■ヘビーアーマー★</t>
  </si>
  <si>
    <t>■バルダーアーマー</t>
  </si>
  <si>
    <t>■■ドラゴンアーマー</t>
  </si>
  <si>
    <t>■■■ペレグリンメイル★</t>
  </si>
  <si>
    <t>■■■ポイニクスメイル★</t>
  </si>
  <si>
    <t>■■■ナサロークメイル★</t>
  </si>
  <si>
    <t>■■■フウェイルメイル★</t>
  </si>
  <si>
    <t>■ミンクのコート</t>
  </si>
  <si>
    <t>■■魔術師のローブ</t>
  </si>
  <si>
    <t>■■■賢者の衣★</t>
  </si>
  <si>
    <t>■■■風の法衣★</t>
  </si>
  <si>
    <t>■■■水の法衣★</t>
  </si>
  <si>
    <t>■■■炎の法衣★</t>
  </si>
  <si>
    <t>■■■大地の法衣★</t>
  </si>
  <si>
    <t>■天使の鎧★</t>
  </si>
  <si>
    <t>■深淵のローブ★</t>
  </si>
  <si>
    <t>■誓約の聖布★</t>
  </si>
  <si>
    <t>純白のドレス★</t>
  </si>
  <si>
    <t>死神の甲冑★</t>
  </si>
  <si>
    <t>■セイントガーブ★</t>
  </si>
  <si>
    <t>■エビルオーメン★</t>
  </si>
  <si>
    <t>■ルーンプレート★</t>
  </si>
  <si>
    <t>■サザンクロス★</t>
  </si>
  <si>
    <t>■オウガアーマー★</t>
  </si>
  <si>
    <t>■漆黒の鎧★</t>
  </si>
  <si>
    <t>■バンダナ</t>
  </si>
  <si>
    <t>■■羽飾り</t>
  </si>
  <si>
    <t>■■■さんかく帽子★</t>
  </si>
  <si>
    <t>■アイアンヘルム</t>
  </si>
  <si>
    <t>■■バルダーヘルム</t>
  </si>
  <si>
    <t>■■■ドラゴンヘルム★</t>
  </si>
  <si>
    <t>■スカルマスク★</t>
  </si>
  <si>
    <t>■英知の額冠★</t>
  </si>
  <si>
    <t>■鬼神のヘルム★</t>
  </si>
  <si>
    <t>■ウッドブランチ★</t>
  </si>
  <si>
    <t>■フロイデヘルム★</t>
  </si>
  <si>
    <t>■オウガヘルム★</t>
  </si>
  <si>
    <t>■スノーブーツ</t>
  </si>
  <si>
    <t>■■ウィングシューズ★</t>
  </si>
  <si>
    <t>■■スパークガード★</t>
  </si>
  <si>
    <t>■■フォレストブーツ★</t>
  </si>
  <si>
    <t>■■グリーシーブーツ★</t>
  </si>
  <si>
    <t>■プレーテルブーツ★</t>
  </si>
  <si>
    <t>■ゾンビブーツ★</t>
  </si>
  <si>
    <t>■フロートリング</t>
  </si>
  <si>
    <t>■■アクアリング★</t>
  </si>
  <si>
    <t>■■火竜の指輪★</t>
  </si>
  <si>
    <t>■ウイングリング</t>
  </si>
  <si>
    <t>■■大地の指輪★</t>
  </si>
  <si>
    <t>■■疾風の指輪★</t>
  </si>
  <si>
    <t>■ワープリング</t>
  </si>
  <si>
    <t>■■ドラゴンアイズ★</t>
  </si>
  <si>
    <t>■■聖なる指輪★</t>
  </si>
  <si>
    <t>■■死霊の指輪★</t>
  </si>
  <si>
    <t>言霊の指輪★</t>
  </si>
  <si>
    <t>雷鳴の指輪★</t>
  </si>
  <si>
    <t>地脈の指輪★</t>
  </si>
  <si>
    <t>加護の指輪★</t>
  </si>
  <si>
    <t>烙印の指輪★</t>
  </si>
  <si>
    <t>死者の指輪★</t>
  </si>
  <si>
    <t>ルシファーリング★</t>
  </si>
  <si>
    <t>リングオブパワー★</t>
  </si>
  <si>
    <t>■ベルオブコールド★</t>
  </si>
  <si>
    <t>■ベルオブフレイム★</t>
  </si>
  <si>
    <t>■ベルオブサンダー★</t>
  </si>
  <si>
    <t>■オーペンダント★</t>
  </si>
  <si>
    <t>■ヴァンペンダント★</t>
  </si>
  <si>
    <t>■フーペンダント★</t>
  </si>
  <si>
    <t>■ソルペンダント★</t>
  </si>
  <si>
    <t>ブルークロス★</t>
  </si>
  <si>
    <t>三つ編み★</t>
  </si>
  <si>
    <t>■青光の首飾り★</t>
  </si>
  <si>
    <t>■紅光の首飾り★</t>
  </si>
  <si>
    <t>■大天使の羽根★</t>
  </si>
  <si>
    <t>■セラプルーム★</t>
  </si>
  <si>
    <t>暗黒の護符★</t>
  </si>
  <si>
    <t>マスターバングル★</t>
  </si>
  <si>
    <t>マインドバングル★</t>
  </si>
  <si>
    <t>放魔の首飾り★</t>
  </si>
  <si>
    <t>■アークワンド</t>
  </si>
  <si>
    <t>■■灼熱の杖</t>
  </si>
  <si>
    <t>■■■アーケツラーヴ★</t>
  </si>
  <si>
    <t>■■アースワンド</t>
  </si>
  <si>
    <t>■■■ヨルムンガンド★</t>
  </si>
  <si>
    <t>■■ウインドワンド</t>
  </si>
  <si>
    <t>■■■フレースヴェルグ★</t>
  </si>
  <si>
    <t>■■ポイズンワンド</t>
  </si>
  <si>
    <t>■■■黒竜の杖★</t>
  </si>
  <si>
    <t>■■アイスワンド</t>
  </si>
  <si>
    <t>■■■フォラスギル★</t>
  </si>
  <si>
    <t>■■ファイアワンド</t>
  </si>
  <si>
    <t>■■■トティラ★</t>
  </si>
  <si>
    <t>■回復の杖</t>
  </si>
  <si>
    <t>■■浄化の杖</t>
  </si>
  <si>
    <t>■■■マリーツァの杖★</t>
  </si>
  <si>
    <t>■ライトメイス</t>
  </si>
  <si>
    <t>■■神秘のメイス★</t>
  </si>
  <si>
    <t>■■ダウジングロッド★</t>
  </si>
  <si>
    <t>■リプルズスタッフ★</t>
  </si>
  <si>
    <t>死者の杖★</t>
  </si>
  <si>
    <t>ヘムロック★</t>
  </si>
  <si>
    <t>ガンバンテイン★</t>
  </si>
  <si>
    <t>シュガーケーン★</t>
  </si>
  <si>
    <t>ケーリュケイオン★</t>
  </si>
  <si>
    <t>■風信子扇★</t>
  </si>
  <si>
    <t>カルディア★</t>
  </si>
  <si>
    <t>風のオーブ★</t>
  </si>
  <si>
    <t>雷のオーブ★</t>
  </si>
  <si>
    <t>炎のオーブ★</t>
  </si>
  <si>
    <t>大地のオーブ★</t>
  </si>
  <si>
    <t>水のオーブ★</t>
  </si>
  <si>
    <t>雪のオーブ★</t>
  </si>
  <si>
    <t>光のオーブ★</t>
  </si>
  <si>
    <t>闇のオーブ★</t>
  </si>
  <si>
    <t>キュアリーフ★</t>
  </si>
  <si>
    <t>キュアシード★</t>
  </si>
  <si>
    <t>キュアペースト★</t>
  </si>
  <si>
    <t>キュアエキス★</t>
  </si>
  <si>
    <t>マジックリーフ★</t>
  </si>
  <si>
    <t>マジックシード★</t>
  </si>
  <si>
    <t>マジックペースト★</t>
  </si>
  <si>
    <t>マジックエキス★</t>
  </si>
  <si>
    <t>賢者の果実★</t>
  </si>
  <si>
    <t>天使の果実★</t>
  </si>
  <si>
    <t>腐りかけた果実★</t>
  </si>
  <si>
    <t>祝福の聖石★</t>
  </si>
  <si>
    <t>至福の聖石★</t>
  </si>
  <si>
    <t>盾</t>
    <rPh sb="0" eb="1">
      <t>タテ</t>
    </rPh>
    <phoneticPr fontId="1"/>
  </si>
  <si>
    <t>財宝</t>
    <rPh sb="0" eb="2">
      <t>ザイホウ</t>
    </rPh>
    <phoneticPr fontId="1"/>
  </si>
  <si>
    <t>指輪</t>
    <rPh sb="0" eb="2">
      <t>ユビワ</t>
    </rPh>
    <phoneticPr fontId="1"/>
  </si>
  <si>
    <t>装飾</t>
    <rPh sb="0" eb="2">
      <t>ソウショク</t>
    </rPh>
    <phoneticPr fontId="1"/>
  </si>
  <si>
    <t>オーブ</t>
  </si>
  <si>
    <t>靴</t>
    <rPh sb="0" eb="1">
      <t>クツ</t>
    </rPh>
    <phoneticPr fontId="1"/>
  </si>
  <si>
    <t>頭防具</t>
    <rPh sb="0" eb="1">
      <t>アタマ</t>
    </rPh>
    <rPh sb="1" eb="3">
      <t>ボウグ</t>
    </rPh>
    <phoneticPr fontId="1"/>
  </si>
  <si>
    <t>体防具</t>
    <rPh sb="0" eb="1">
      <t>カラダ</t>
    </rPh>
    <rPh sb="1" eb="3">
      <t>ボウグ</t>
    </rPh>
    <phoneticPr fontId="1"/>
  </si>
  <si>
    <t>アイアンヘルム</t>
  </si>
  <si>
    <t>ライフフォース</t>
  </si>
  <si>
    <t>ヒートウェポン</t>
  </si>
  <si>
    <t>項目</t>
    <rPh sb="0" eb="2">
      <t>コウモク</t>
    </rPh>
    <phoneticPr fontId="1"/>
  </si>
  <si>
    <t>MP</t>
    <phoneticPr fontId="1"/>
  </si>
  <si>
    <t>■属性上位ブレス★</t>
    <phoneticPr fontId="1"/>
  </si>
  <si>
    <t>属性ブレス</t>
  </si>
  <si>
    <t>コッレクティオ</t>
  </si>
  <si>
    <t>拾</t>
    <rPh sb="0" eb="1">
      <t>ヒロ</t>
    </rPh>
    <phoneticPr fontId="1"/>
  </si>
  <si>
    <t>店</t>
    <rPh sb="0" eb="1">
      <t>ミセ</t>
    </rPh>
    <phoneticPr fontId="1"/>
  </si>
  <si>
    <t>袋</t>
    <rPh sb="0" eb="1">
      <t>フクロ</t>
    </rPh>
    <phoneticPr fontId="1"/>
  </si>
  <si>
    <t>属性上位ブレス</t>
  </si>
  <si>
    <t>必殺技</t>
    <rPh sb="0" eb="3">
      <t>ヒッサツワザ</t>
    </rPh>
    <phoneticPr fontId="1"/>
  </si>
  <si>
    <t>フェンリルⅡ</t>
  </si>
  <si>
    <t>■アンサラー</t>
  </si>
  <si>
    <t>■■フラガラッハ★</t>
  </si>
  <si>
    <t>■オウガブレード</t>
  </si>
  <si>
    <t>■■ブリュンヒルド★</t>
  </si>
  <si>
    <t>■クラウ・ソラス</t>
  </si>
  <si>
    <t>■■ノーブルファー★</t>
  </si>
  <si>
    <t>■オラシオン</t>
  </si>
  <si>
    <t>■■アンビシオン★</t>
  </si>
  <si>
    <t>レーヴァンテイン★</t>
  </si>
  <si>
    <t>ペリダートソード★</t>
  </si>
  <si>
    <t>ニフリートソード★</t>
  </si>
  <si>
    <t>黒竜の大剣★</t>
  </si>
  <si>
    <t>ノイッシュの誓約★</t>
  </si>
  <si>
    <t>ノトス★</t>
  </si>
  <si>
    <t>金剛刀★</t>
  </si>
  <si>
    <t>マツカゼ★</t>
  </si>
  <si>
    <t>カガリビ★</t>
  </si>
  <si>
    <t>ヨモギウ★</t>
  </si>
  <si>
    <t>ユウギリ★</t>
  </si>
  <si>
    <t>ジィルガの魔弓★</t>
  </si>
  <si>
    <t>クレシェンテ★</t>
  </si>
  <si>
    <t>■イービルスピア</t>
  </si>
  <si>
    <t>■■ブリューナク★</t>
  </si>
  <si>
    <t>■ロンギヌス</t>
  </si>
  <si>
    <t>■■ホーリーランス★</t>
  </si>
  <si>
    <t>ゼピュロス★</t>
  </si>
  <si>
    <t>オズリックスピア★</t>
  </si>
  <si>
    <t>ボレアス★</t>
  </si>
  <si>
    <t>ルーンアックス★</t>
  </si>
  <si>
    <t>サタンブローバー★</t>
  </si>
  <si>
    <t>■ダークダーツ★</t>
  </si>
  <si>
    <t>渾身 恨み</t>
  </si>
  <si>
    <t>■カマンダスガン</t>
  </si>
  <si>
    <t>■■アッサルト★</t>
  </si>
  <si>
    <t>デリンジャー★</t>
  </si>
  <si>
    <t>ペトロネル★</t>
  </si>
  <si>
    <t>マスケットガン★</t>
  </si>
  <si>
    <t>アサルトライフル★</t>
  </si>
  <si>
    <t>ガラントくん★</t>
  </si>
  <si>
    <t>ガラスのかぼちゃ★</t>
  </si>
  <si>
    <t>イクソシズム</t>
  </si>
  <si>
    <t>T</t>
    <phoneticPr fontId="1"/>
  </si>
  <si>
    <t>物理</t>
  </si>
  <si>
    <t>必殺 剣</t>
  </si>
  <si>
    <t>販売</t>
  </si>
  <si>
    <t>(46?:C)</t>
  </si>
  <si>
    <t>暗黒</t>
  </si>
  <si>
    <t>呪い 刀</t>
  </si>
  <si>
    <t>(59:SSS)</t>
  </si>
  <si>
    <t>(84:ACE)</t>
  </si>
  <si>
    <t>睡眠 剣</t>
  </si>
  <si>
    <t>(7:B)</t>
  </si>
  <si>
    <t>神聖</t>
  </si>
  <si>
    <t>攻↓ 刀</t>
  </si>
  <si>
    <t>(66:ACE)</t>
  </si>
  <si>
    <t>怒り 剣</t>
  </si>
  <si>
    <t>(60:ACE)</t>
  </si>
  <si>
    <t>必殺 防↓</t>
  </si>
  <si>
    <t>CC:</t>
  </si>
  <si>
    <t>スルスト</t>
  </si>
  <si>
    <t>B(97:S)</t>
  </si>
  <si>
    <t>避↑ 剣</t>
  </si>
  <si>
    <t>SS(95:NT)</t>
  </si>
  <si>
    <t>怒り 槍</t>
  </si>
  <si>
    <t>(99:NT)</t>
  </si>
  <si>
    <t>C(99:C)</t>
  </si>
  <si>
    <t>炎</t>
  </si>
  <si>
    <t>(93:ACE)</t>
  </si>
  <si>
    <t>水</t>
  </si>
  <si>
    <t>(61:ACE)</t>
  </si>
  <si>
    <t>渾身 剣</t>
  </si>
  <si>
    <t>(98:ACE)</t>
  </si>
  <si>
    <t>呪い 剣</t>
  </si>
  <si>
    <t>(97:ACE)</t>
  </si>
  <si>
    <t>風</t>
  </si>
  <si>
    <t>必殺 避↓</t>
  </si>
  <si>
    <t>(95:ACE)</t>
  </si>
  <si>
    <t>大地</t>
  </si>
  <si>
    <t>防↑ 剣</t>
  </si>
  <si>
    <t>E(99:E)</t>
  </si>
  <si>
    <t>－</t>
  </si>
  <si>
    <t>D(38:C)</t>
  </si>
  <si>
    <t>ザエボス</t>
  </si>
  <si>
    <t>A(74:SS)</t>
  </si>
  <si>
    <t>石化無効</t>
  </si>
  <si>
    <t>ミルディン</t>
  </si>
  <si>
    <t>■■■■ロンバルディア★</t>
  </si>
  <si>
    <t>状態異常無効</t>
  </si>
  <si>
    <t>パラディン</t>
  </si>
  <si>
    <t>(96:ACE)</t>
  </si>
  <si>
    <t>ビショップ</t>
  </si>
  <si>
    <t>(77:ACE)</t>
  </si>
  <si>
    <t>渾身 防↓</t>
  </si>
  <si>
    <t>(62:ACE)</t>
  </si>
  <si>
    <t>(14:NT)</t>
  </si>
  <si>
    <t>怒り 恨み</t>
  </si>
  <si>
    <t>レリクスK</t>
  </si>
  <si>
    <t>ギルダス</t>
  </si>
  <si>
    <t>(68:NT)</t>
  </si>
  <si>
    <t>(64:NT)</t>
  </si>
  <si>
    <t>渾身　避↓</t>
  </si>
  <si>
    <t>(90:ACE)</t>
  </si>
  <si>
    <t>渾身　命↓</t>
  </si>
  <si>
    <t>S(??:SS)</t>
  </si>
  <si>
    <t>必殺 避↑ 刀</t>
  </si>
  <si>
    <t>(76:ACE)</t>
  </si>
  <si>
    <t>渾身　避↑</t>
  </si>
  <si>
    <t>Gキーパー</t>
  </si>
  <si>
    <t>D(97:C)</t>
  </si>
  <si>
    <t>A(68:SS)</t>
  </si>
  <si>
    <t>E(25:D)</t>
  </si>
  <si>
    <t>D(14:C)</t>
  </si>
  <si>
    <t>B(86:S)</t>
  </si>
  <si>
    <t>(??:ACE)</t>
  </si>
  <si>
    <t>C(4:B)</t>
  </si>
  <si>
    <t>(58:ACE)</t>
  </si>
  <si>
    <t>A(76:SS)</t>
  </si>
  <si>
    <t>渾身 麻痺</t>
  </si>
  <si>
    <t>暗黒魔導器</t>
  </si>
  <si>
    <t>ブレイン</t>
  </si>
  <si>
    <t>ストーム</t>
  </si>
  <si>
    <t>(76:NT)</t>
  </si>
  <si>
    <t>D(C)</t>
  </si>
  <si>
    <t>C(25:B)</t>
  </si>
  <si>
    <t>呪い 毒</t>
  </si>
  <si>
    <t>避↓避↑</t>
  </si>
  <si>
    <t>(99:SSS)</t>
  </si>
  <si>
    <t>呪い 避↑</t>
  </si>
  <si>
    <t>C(18:B)</t>
  </si>
  <si>
    <t>(83:ACE)</t>
  </si>
  <si>
    <t>(53:ACE)</t>
  </si>
  <si>
    <t>C(A)</t>
  </si>
  <si>
    <t>D(46:C)</t>
  </si>
  <si>
    <t>(53:SS)</t>
  </si>
  <si>
    <t>(94:SSS)</t>
  </si>
  <si>
    <t>(90:SSS)</t>
  </si>
  <si>
    <t>B(S)</t>
  </si>
  <si>
    <t>攻撃↓</t>
  </si>
  <si>
    <t>オーソンヌ</t>
  </si>
  <si>
    <t>(49:SS)</t>
  </si>
  <si>
    <t>S(??:??)</t>
  </si>
  <si>
    <t>(95:SSS)</t>
  </si>
  <si>
    <t>(70:SSS)</t>
  </si>
  <si>
    <t>ディアナ</t>
  </si>
  <si>
    <t>C(69:B)</t>
  </si>
  <si>
    <t>A(70:S)</t>
  </si>
  <si>
    <t>(81:SSS)</t>
  </si>
  <si>
    <t>渾身 呪い</t>
  </si>
  <si>
    <t>冥界四武具</t>
  </si>
  <si>
    <t>(91:SSS)</t>
  </si>
  <si>
    <t>B(31:A)</t>
  </si>
  <si>
    <t>(84:NT)</t>
  </si>
  <si>
    <t>A(87:SS)</t>
  </si>
  <si>
    <t>必殺 怒り</t>
  </si>
  <si>
    <t>C(76:B)</t>
  </si>
  <si>
    <t>C(58:B)</t>
  </si>
  <si>
    <t>(71:SSS)</t>
  </si>
  <si>
    <t>必殺 防↑</t>
  </si>
  <si>
    <t>召喚</t>
  </si>
  <si>
    <t>サマナー</t>
  </si>
  <si>
    <t>(??:NT)</t>
  </si>
  <si>
    <t>魔法のラッパ</t>
  </si>
  <si>
    <t>Special</t>
  </si>
  <si>
    <t>decrease</t>
  </si>
  <si>
    <t>(97:SSS)</t>
  </si>
  <si>
    <t>必殺 突剣</t>
  </si>
  <si>
    <t>天使(64)</t>
  </si>
  <si>
    <t>拾い</t>
  </si>
  <si>
    <t>10/</t>
  </si>
  <si>
    <t>(87:ACE)</t>
  </si>
  <si>
    <t>渾身 命↓</t>
  </si>
  <si>
    <t>CC:暗黒天使(♀)</t>
  </si>
  <si>
    <t>防↓ 命↓</t>
  </si>
  <si>
    <t>オウガシリーズ</t>
  </si>
  <si>
    <t>CC:オウガ</t>
  </si>
  <si>
    <t>攻↓ 避↓</t>
  </si>
  <si>
    <t>CC:ロード</t>
  </si>
  <si>
    <t>オーヴァーロード</t>
  </si>
  <si>
    <t>必殺 命↓</t>
  </si>
  <si>
    <t>ダークプリンス(64)</t>
  </si>
  <si>
    <t>防↓避↓</t>
  </si>
  <si>
    <t>超神聖</t>
  </si>
  <si>
    <t>ジハド　CC:</t>
  </si>
  <si>
    <t>デステンプラー(64)</t>
  </si>
  <si>
    <t>(75:ACE)</t>
  </si>
  <si>
    <t>攻↓命↓避↑</t>
  </si>
  <si>
    <t>ボルドウィン</t>
  </si>
  <si>
    <t>アルフォンス</t>
  </si>
  <si>
    <t>トロフィー</t>
  </si>
  <si>
    <t>CC:アマゼロト</t>
  </si>
  <si>
    <t>トロフィー(拾い可)</t>
  </si>
  <si>
    <t>CC:タムズ</t>
  </si>
  <si>
    <t>13/</t>
  </si>
  <si>
    <t>(74:SSS)</t>
  </si>
  <si>
    <t>CC:ヴァプラ</t>
  </si>
  <si>
    <t>(57:NT)</t>
  </si>
  <si>
    <t>CC:ドラグーン(64)</t>
  </si>
  <si>
    <t>少年の魂</t>
  </si>
  <si>
    <t>(85:ACE)</t>
  </si>
  <si>
    <t>必殺 攻↓</t>
  </si>
  <si>
    <t>(64:SSS)</t>
  </si>
  <si>
    <t>攻↓ 防↑</t>
  </si>
  <si>
    <t>CC:プルフラス</t>
  </si>
  <si>
    <t>火</t>
  </si>
  <si>
    <t>CC:シウェン</t>
  </si>
  <si>
    <t>(S)</t>
  </si>
  <si>
    <t>渾身 石化</t>
  </si>
  <si>
    <t>必殺 麻痺</t>
  </si>
  <si>
    <t>CC:暗黒天使(♂)</t>
  </si>
  <si>
    <t>渾身 睡眠</t>
  </si>
  <si>
    <t>CC:プレデター</t>
  </si>
  <si>
    <t>(92:NT)</t>
  </si>
  <si>
    <t>CC:フォーゲル</t>
  </si>
  <si>
    <t>CC:エスクワイアー</t>
  </si>
  <si>
    <t>攻↓ 避↑</t>
  </si>
  <si>
    <t>11/</t>
  </si>
  <si>
    <t>渾身 怒り</t>
  </si>
  <si>
    <t>ライフフォース CC:</t>
  </si>
  <si>
    <t>ブラックナイト(64)</t>
  </si>
  <si>
    <t>(86:ACE)</t>
  </si>
  <si>
    <t>吹き矢</t>
  </si>
  <si>
    <t>B(?:A)</t>
  </si>
  <si>
    <t>A(71:SS)</t>
  </si>
  <si>
    <t>銃</t>
  </si>
  <si>
    <t>CC&amp;性能変化:</t>
  </si>
  <si>
    <t>ガンナー</t>
  </si>
  <si>
    <t>レンドル</t>
  </si>
  <si>
    <t>ジュヌーン</t>
  </si>
  <si>
    <t>(46:A)</t>
  </si>
  <si>
    <t>(73:ACE)</t>
  </si>
  <si>
    <t>(7:NT)</t>
  </si>
  <si>
    <t>(NT)</t>
  </si>
  <si>
    <t>恨み 呪い</t>
  </si>
  <si>
    <t>その他</t>
  </si>
  <si>
    <t>素手★</t>
  </si>
  <si>
    <t>拾い 財宝・</t>
  </si>
  <si>
    <t>消耗品から変化</t>
  </si>
  <si>
    <t>(29:NT)</t>
  </si>
  <si>
    <t>トロフィー　CC:</t>
  </si>
  <si>
    <t>ハイパーデネブ</t>
  </si>
  <si>
    <t>09/</t>
  </si>
  <si>
    <t>7(11)</t>
  </si>
  <si>
    <t>9(13)</t>
  </si>
  <si>
    <t>12(16)</t>
  </si>
  <si>
    <t>16(20)</t>
  </si>
  <si>
    <t>8(12)</t>
  </si>
  <si>
    <t>11(15)</t>
  </si>
  <si>
    <t>13(17)</t>
  </si>
  <si>
    <t>6(10)</t>
  </si>
  <si>
    <t>15(19)</t>
  </si>
  <si>
    <t>魅了無効</t>
  </si>
  <si>
    <t>睡眠無効</t>
  </si>
  <si>
    <t>麻痺無効</t>
  </si>
  <si>
    <t>毒無効</t>
  </si>
  <si>
    <t>エウロペア</t>
  </si>
  <si>
    <t>14(18)</t>
  </si>
  <si>
    <t>お菓子</t>
  </si>
  <si>
    <t>1(5)</t>
  </si>
  <si>
    <t>22(26)</t>
  </si>
  <si>
    <t>必殺無効</t>
  </si>
  <si>
    <t>対魔法</t>
  </si>
  <si>
    <t>渾身無効</t>
  </si>
  <si>
    <t>18(22)</t>
  </si>
  <si>
    <t>CC:トロア</t>
  </si>
  <si>
    <t>5(9)</t>
  </si>
  <si>
    <t>販売 拾い</t>
  </si>
  <si>
    <t>4(8)</t>
  </si>
  <si>
    <t>DEX+1(5)</t>
  </si>
  <si>
    <t>DEX+2(6)</t>
  </si>
  <si>
    <t>DEX+3(7)</t>
  </si>
  <si>
    <t>10(14)</t>
  </si>
  <si>
    <t>地</t>
  </si>
  <si>
    <t>2(6)</t>
  </si>
  <si>
    <t>3(7)</t>
  </si>
  <si>
    <t>INT+5(9)</t>
  </si>
  <si>
    <t>INT+7(11)</t>
  </si>
  <si>
    <t>INT+9(13)</t>
  </si>
  <si>
    <t>HP自然回復</t>
  </si>
  <si>
    <t>魔法防御アップ</t>
  </si>
  <si>
    <t>ゼテギネア大陸</t>
  </si>
  <si>
    <t>限定ドロップ</t>
  </si>
  <si>
    <t>DEX+0(4)</t>
  </si>
  <si>
    <t>ガリシア大陸</t>
  </si>
  <si>
    <t>INT+6(10)</t>
  </si>
  <si>
    <t>20(24)</t>
  </si>
  <si>
    <t>AGI+3(7)</t>
  </si>
  <si>
    <t>INT+3(7)</t>
  </si>
  <si>
    <t>STR+3(5)</t>
  </si>
  <si>
    <t>AGI+1(3)</t>
  </si>
  <si>
    <t>AGI+5(9)</t>
  </si>
  <si>
    <t>ゼテネギア大陸</t>
  </si>
  <si>
    <t>3(5)</t>
  </si>
  <si>
    <t>1(3)</t>
  </si>
  <si>
    <t>4(6)</t>
  </si>
  <si>
    <t>ファイアーボール</t>
  </si>
  <si>
    <t>5(7)</t>
  </si>
  <si>
    <t>6(8)</t>
  </si>
  <si>
    <t>8(10)</t>
  </si>
  <si>
    <t>拾い 説得</t>
  </si>
  <si>
    <t>拾い CC:リッチ</t>
  </si>
  <si>
    <t>レッサーデーモン</t>
  </si>
  <si>
    <t>9(11)</t>
  </si>
  <si>
    <t>09/08/</t>
  </si>
  <si>
    <t>CC:マグナス</t>
  </si>
  <si>
    <t>ヴァンガード</t>
  </si>
  <si>
    <t>ディオ</t>
  </si>
  <si>
    <t>ウォリアー(64)</t>
  </si>
  <si>
    <t>拾い CC:</t>
  </si>
  <si>
    <t>ブレイズナイト</t>
  </si>
  <si>
    <t>ルーンナイト</t>
  </si>
  <si>
    <t>CC:デニム</t>
  </si>
  <si>
    <t>CC:ベルサリア</t>
  </si>
  <si>
    <t>怒り無効</t>
  </si>
  <si>
    <t>呪い無効</t>
  </si>
  <si>
    <t>CC:天使♀</t>
  </si>
  <si>
    <t>CC:天使♂</t>
  </si>
  <si>
    <t>恨み無効</t>
  </si>
  <si>
    <t>CC:ロベリア</t>
  </si>
  <si>
    <t>完全回避アップ</t>
  </si>
  <si>
    <t>魔法強化</t>
  </si>
  <si>
    <t>L・N恐怖付与</t>
  </si>
  <si>
    <t>12（16）</t>
  </si>
  <si>
    <t>ウィンドショット</t>
  </si>
  <si>
    <t>11(13)</t>
  </si>
  <si>
    <t>E(67:D)</t>
  </si>
  <si>
    <t>D(99:D)</t>
  </si>
  <si>
    <t>オーヴァー</t>
  </si>
  <si>
    <t>ドライヴ</t>
  </si>
  <si>
    <t>CC:セイレーン(64)</t>
  </si>
  <si>
    <t>E(46:D)</t>
  </si>
  <si>
    <t>CC:ネクロマンサー</t>
  </si>
  <si>
    <t>E(D)</t>
  </si>
  <si>
    <t>CC:ウォーロック(64)</t>
  </si>
  <si>
    <t>D(98:C)</t>
  </si>
  <si>
    <t>CC:プリースト(64)</t>
  </si>
  <si>
    <t>13(15)</t>
  </si>
  <si>
    <t>CC:フレイルモナーク</t>
  </si>
  <si>
    <t>CC:ヴェネフィカ</t>
  </si>
  <si>
    <t>CC:ヴェネフィック(♂)</t>
  </si>
  <si>
    <t>扇</t>
  </si>
  <si>
    <t>E(E)</t>
  </si>
  <si>
    <t>2(4)</t>
  </si>
  <si>
    <t>B(8:A)</t>
  </si>
  <si>
    <t>(84:SS)</t>
  </si>
  <si>
    <t>レジスト</t>
  </si>
  <si>
    <t>(56:SS)</t>
  </si>
  <si>
    <t>CC:ソーサレス</t>
  </si>
  <si>
    <t>3(9)</t>
  </si>
  <si>
    <t>サモンハーネラ</t>
  </si>
  <si>
    <t>拾い メルフィ</t>
  </si>
  <si>
    <t>7(13)</t>
  </si>
  <si>
    <t>サモンゾショネル</t>
  </si>
  <si>
    <t>サモンバーサ</t>
  </si>
  <si>
    <t>サモングルーザ</t>
  </si>
  <si>
    <t>サモンイシュタル</t>
  </si>
  <si>
    <t>サモンアスモデ</t>
  </si>
  <si>
    <t>HP回復(4000)</t>
  </si>
  <si>
    <t>拾い 使用型</t>
  </si>
  <si>
    <t>HP回復(12000)</t>
  </si>
  <si>
    <t>HP回復(36000)</t>
  </si>
  <si>
    <t>HP全回復(80000)</t>
  </si>
  <si>
    <t>MP回復(150)</t>
  </si>
  <si>
    <t>MP回復(400)</t>
  </si>
  <si>
    <t>MP回復(900)</t>
  </si>
  <si>
    <t>MP回復(1500)</t>
  </si>
  <si>
    <t>HP回復(25000)</t>
  </si>
  <si>
    <t>MP回復(800)</t>
  </si>
  <si>
    <t>MP全回復(4000)</t>
  </si>
  <si>
    <t>拾い 発動型</t>
  </si>
  <si>
    <t>財宝 CC:マッドハロウィン</t>
  </si>
  <si>
    <t>財宝 CC:ウェアタイガー</t>
  </si>
  <si>
    <t>拾い トロフィー</t>
  </si>
  <si>
    <t>財宝 CC:ヴァンパイア</t>
  </si>
  <si>
    <t>Name</t>
  </si>
  <si>
    <t>Attack</t>
  </si>
  <si>
    <t>Hit</t>
  </si>
  <si>
    <t>Num</t>
  </si>
  <si>
    <t>Ele</t>
  </si>
  <si>
    <t>Others</t>
  </si>
  <si>
    <t>Sale(price)</t>
  </si>
  <si>
    <t>Update</t>
  </si>
  <si>
    <t>消耗品 トランスファー</t>
  </si>
  <si>
    <t>携帯品 マスタバの結界</t>
  </si>
  <si>
    <t>携帯品 武芸指南書</t>
  </si>
  <si>
    <t>両手 アシェルム 消耗品</t>
  </si>
  <si>
    <t>無</t>
  </si>
  <si>
    <t>E(4:D)</t>
  </si>
  <si>
    <t>D(28:C)</t>
  </si>
  <si>
    <t>C(88:A)</t>
  </si>
  <si>
    <t>B(80:S)</t>
  </si>
  <si>
    <t>A(88:SS)</t>
  </si>
  <si>
    <t>D(33:C)</t>
  </si>
  <si>
    <t>C(94:A)</t>
  </si>
  <si>
    <t>A(91:SS)</t>
  </si>
  <si>
    <t>B(76:S)</t>
  </si>
  <si>
    <t>B(72:S)</t>
  </si>
  <si>
    <t>回復</t>
  </si>
  <si>
    <t>CC:アロセール</t>
  </si>
  <si>
    <t>D(74:C)</t>
  </si>
  <si>
    <t>C(46:B)</t>
  </si>
  <si>
    <t>(88:SSS)</t>
  </si>
  <si>
    <t>NT(NT)</t>
  </si>
  <si>
    <t>CC:うぃっち</t>
  </si>
  <si>
    <t>MP↓ Special</t>
  </si>
  <si>
    <t>(75:NT)</t>
  </si>
  <si>
    <t>上級袋</t>
  </si>
  <si>
    <t>フェンリルⅡ★</t>
  </si>
  <si>
    <t>渾身 召喚</t>
  </si>
  <si>
    <t>性能変化:</t>
  </si>
  <si>
    <t>(70:NT)</t>
  </si>
  <si>
    <t>(72:ACE)</t>
  </si>
  <si>
    <t>CC:システィーナ</t>
  </si>
  <si>
    <t>CC:セリエ</t>
  </si>
  <si>
    <t>CC:シェリー</t>
  </si>
  <si>
    <t>CC:オリビア</t>
  </si>
  <si>
    <t>(64:ACE)</t>
  </si>
  <si>
    <t>エレノア</t>
  </si>
  <si>
    <t>(23:NT)</t>
  </si>
  <si>
    <t>CC:デーモン</t>
  </si>
  <si>
    <t>召喚 必殺</t>
  </si>
  <si>
    <t>CC:ハイプリ（♂）</t>
  </si>
  <si>
    <t>(68:SSS)</t>
  </si>
  <si>
    <t>竜言語</t>
  </si>
  <si>
    <t>プレヴィア</t>
  </si>
  <si>
    <t>サタン</t>
  </si>
  <si>
    <t>麻痺</t>
  </si>
  <si>
    <t>(57:SSS)</t>
  </si>
  <si>
    <t>CC:アルフェラッツ</t>
  </si>
  <si>
    <t>A（83:SS）</t>
  </si>
  <si>
    <t>毒 麻痺 睡眠 石化 魅了</t>
  </si>
  <si>
    <t>販売　拾い</t>
  </si>
  <si>
    <t>メルフィ 拾い</t>
  </si>
  <si>
    <t>補助魔法 竜言語</t>
  </si>
  <si>
    <t>SP_middle 必殺技</t>
  </si>
  <si>
    <t>武器攻撃力5%UP</t>
  </si>
  <si>
    <t>※攻撃回数が固定化される必殺技(ソニブラは武器依存になっていました)</t>
  </si>
  <si>
    <t>剣、突剣、刀、槌、爪、槍、鞭、斧で使用可能</t>
  </si>
  <si>
    <t>タクティクスオウガ</t>
  </si>
  <si>
    <t>N</t>
  </si>
  <si>
    <t>u</t>
  </si>
  <si>
    <t>m</t>
  </si>
  <si>
    <t>Sale</t>
  </si>
  <si>
    <t>(price)</t>
  </si>
  <si>
    <t>F(F)</t>
  </si>
  <si>
    <t>SP_short 必殺技</t>
  </si>
  <si>
    <t>武器攻撃力10%UP</t>
  </si>
  <si>
    <t>渾身 石化 防↓</t>
  </si>
  <si>
    <t>渾身 攻↓ 避↑</t>
  </si>
  <si>
    <t>渾身 防↓MHP↓</t>
  </si>
  <si>
    <t>渾身 命↓ 避↑</t>
  </si>
  <si>
    <t>(59:ACE)</t>
  </si>
  <si>
    <t>命↓怒</t>
  </si>
  <si>
    <t>渾身 毒</t>
  </si>
  <si>
    <t>CC:マルティム</t>
  </si>
  <si>
    <t>???</t>
  </si>
  <si>
    <t>必殺 パワーダウン</t>
  </si>
  <si>
    <t>CC:バールゼフォン</t>
  </si>
  <si>
    <t>漢字必殺技のうち○○○○斬は斧、槌、爪、槍で行使可能</t>
  </si>
  <si>
    <t>○○○○剣は剣、突剣、刀で行使可能</t>
  </si>
  <si>
    <t>テンプルコマンド必殺技は詳細求む</t>
  </si>
  <si>
    <t>タクティクスオウガ外伝</t>
  </si>
  <si>
    <t>必殺技</t>
  </si>
  <si>
    <t>ラーニング</t>
  </si>
  <si>
    <t>褒章</t>
  </si>
  <si>
    <t>武器攻撃力7%UP</t>
  </si>
  <si>
    <t>弓　必殺</t>
  </si>
  <si>
    <t>CC:マゴット</t>
  </si>
  <si>
    <t>渾身 必殺 SP_short</t>
  </si>
  <si>
    <t>CC:ナリス</t>
  </si>
  <si>
    <t>必殺 防↑ 槍</t>
  </si>
  <si>
    <t>アトロポスは剣、刀、斧、槌で行使可能</t>
  </si>
  <si>
    <t>クロトは槍、突剣で行使可能</t>
  </si>
  <si>
    <t>ラケシスは弓、銃で行使可能</t>
  </si>
  <si>
    <t>ヘルズゲートは槌で行使可能</t>
  </si>
  <si>
    <t>ロンギコルニスは槍で行使可能</t>
  </si>
  <si>
    <t>伝説のオウガバトル</t>
  </si>
  <si>
    <t>必殺 避↓ 避↑</t>
  </si>
  <si>
    <t>トレジャー袋</t>
  </si>
  <si>
    <t>CC:デボネア</t>
  </si>
  <si>
    <t>必殺 避↓ 避↑ 麻痺</t>
  </si>
  <si>
    <t>CC:ハイランダー</t>
  </si>
  <si>
    <t>CC:ルバロン</t>
  </si>
  <si>
    <t>刀</t>
    <phoneticPr fontId="1"/>
  </si>
  <si>
    <t>黒塗りの刀</t>
    <phoneticPr fontId="1"/>
  </si>
  <si>
    <t>■折れた魔剣</t>
    <phoneticPr fontId="1"/>
  </si>
  <si>
    <t>■■ビゼンオサフネ</t>
    <phoneticPr fontId="1"/>
  </si>
  <si>
    <t>■■■ダインスレイフ</t>
    <phoneticPr fontId="1"/>
  </si>
  <si>
    <t>■■■■イービルブレード★</t>
    <phoneticPr fontId="1"/>
  </si>
  <si>
    <t>■■神宿りの剣</t>
    <phoneticPr fontId="1"/>
  </si>
  <si>
    <t>■■■クサナギブレード</t>
    <phoneticPr fontId="1"/>
  </si>
  <si>
    <t>■■■■ポルトスグレイブ★</t>
    <phoneticPr fontId="1"/>
  </si>
  <si>
    <t>■■■■ザンジバル★</t>
    <phoneticPr fontId="1"/>
  </si>
  <si>
    <t>■■ファルシオン</t>
    <phoneticPr fontId="1"/>
  </si>
  <si>
    <t>■■■フランベルジュ</t>
    <phoneticPr fontId="1"/>
  </si>
  <si>
    <t>■■■■ベンケイグレイブ★</t>
    <phoneticPr fontId="1"/>
  </si>
  <si>
    <t>■■■■黒王の剣★</t>
    <phoneticPr fontId="1"/>
  </si>
  <si>
    <t>■貫きの剣</t>
    <phoneticPr fontId="1"/>
  </si>
  <si>
    <t>■■焔の剣</t>
    <phoneticPr fontId="1"/>
  </si>
  <si>
    <t>■■■火竜の剣★</t>
    <phoneticPr fontId="1"/>
  </si>
  <si>
    <t>■■氷のシミター</t>
    <phoneticPr fontId="1"/>
  </si>
  <si>
    <t>■■■クイックソード★</t>
    <phoneticPr fontId="1"/>
  </si>
  <si>
    <t>■■■アイスブレード★</t>
    <phoneticPr fontId="1"/>
  </si>
  <si>
    <t>■■ムサシズブレード</t>
    <phoneticPr fontId="1"/>
  </si>
  <si>
    <t>■■■グラムドリング★</t>
    <phoneticPr fontId="1"/>
  </si>
  <si>
    <t>■■ソードオブミカド</t>
    <phoneticPr fontId="1"/>
  </si>
  <si>
    <t>■■■スムマーヌス★</t>
    <phoneticPr fontId="1"/>
  </si>
  <si>
    <t>■■■石剣★</t>
    <phoneticPr fontId="1"/>
  </si>
  <si>
    <t>剣</t>
    <phoneticPr fontId="1"/>
  </si>
  <si>
    <t>ミニマムダガー</t>
    <phoneticPr fontId="1"/>
  </si>
  <si>
    <t>■バルダーダガー</t>
    <phoneticPr fontId="1"/>
  </si>
  <si>
    <t>■■ファフニール</t>
    <phoneticPr fontId="1"/>
  </si>
  <si>
    <t>■■■デゼールブレード</t>
    <phoneticPr fontId="1"/>
  </si>
  <si>
    <t>■■■■ロンバルディア★</t>
    <phoneticPr fontId="1"/>
  </si>
  <si>
    <t>ショートソード</t>
    <phoneticPr fontId="1"/>
  </si>
  <si>
    <t>■バルダーソード</t>
    <phoneticPr fontId="1"/>
  </si>
  <si>
    <t>■■ロングソード</t>
    <phoneticPr fontId="1"/>
  </si>
  <si>
    <t>■■■ブレシッドソード</t>
    <phoneticPr fontId="1"/>
  </si>
  <si>
    <t>■■■■ペニテンス★</t>
    <phoneticPr fontId="1"/>
  </si>
  <si>
    <t>バスタードソード</t>
    <phoneticPr fontId="1"/>
  </si>
  <si>
    <t>■クレイモア</t>
    <phoneticPr fontId="1"/>
  </si>
  <si>
    <t>■■覇者の剛剣</t>
    <phoneticPr fontId="1"/>
  </si>
  <si>
    <t>■■■シグムンド</t>
    <phoneticPr fontId="1"/>
  </si>
  <si>
    <t>■■■■シグムンド★</t>
    <phoneticPr fontId="1"/>
  </si>
  <si>
    <t>■■■イスケンデルベイ</t>
    <phoneticPr fontId="1"/>
  </si>
  <si>
    <t>■■■■イスケンデルベイ★</t>
    <phoneticPr fontId="1"/>
  </si>
  <si>
    <t>■■■デュランダル</t>
    <phoneticPr fontId="1"/>
  </si>
  <si>
    <t>■■■■レリクスソード★</t>
    <phoneticPr fontId="1"/>
  </si>
  <si>
    <t>■■■イセベルグ</t>
    <phoneticPr fontId="1"/>
  </si>
  <si>
    <t>■■■■ソニックブレード★</t>
    <phoneticPr fontId="1"/>
  </si>
  <si>
    <t>■■■■バルムンク★</t>
    <phoneticPr fontId="1"/>
  </si>
  <si>
    <t>■■■グラム</t>
    <phoneticPr fontId="1"/>
  </si>
  <si>
    <t>■■■■グラム★</t>
    <phoneticPr fontId="1"/>
  </si>
  <si>
    <t>■■■マラカイトソード</t>
    <phoneticPr fontId="1"/>
  </si>
  <si>
    <t>■■■■マラカイトソード★</t>
    <phoneticPr fontId="1"/>
  </si>
  <si>
    <t>■■■クサナギ</t>
    <phoneticPr fontId="1"/>
  </si>
  <si>
    <t>■■■■カラドボルグ★</t>
    <phoneticPr fontId="1"/>
  </si>
  <si>
    <t>突剣</t>
    <phoneticPr fontId="1"/>
  </si>
  <si>
    <t>レイピア</t>
    <phoneticPr fontId="1"/>
  </si>
  <si>
    <t>■エストック</t>
    <phoneticPr fontId="1"/>
  </si>
  <si>
    <t>■■竜玉石の剣</t>
    <phoneticPr fontId="1"/>
  </si>
  <si>
    <t>■■■マインゴーシュ</t>
    <phoneticPr fontId="1"/>
  </si>
  <si>
    <t>■■■■インカローズ★</t>
    <phoneticPr fontId="1"/>
  </si>
  <si>
    <t>槌</t>
    <phoneticPr fontId="1"/>
  </si>
  <si>
    <t>ハルトハンマー</t>
    <phoneticPr fontId="1"/>
  </si>
  <si>
    <t>■バルダークラブ</t>
    <phoneticPr fontId="1"/>
  </si>
  <si>
    <t>■■フレイムフレイル</t>
    <phoneticPr fontId="1"/>
  </si>
  <si>
    <t>■■■パウアハンマー</t>
    <phoneticPr fontId="1"/>
  </si>
  <si>
    <t>■■■■サンシオン★</t>
    <phoneticPr fontId="1"/>
  </si>
  <si>
    <t>■■ウォーハンマー</t>
    <phoneticPr fontId="1"/>
  </si>
  <si>
    <t>■■■ファランクス</t>
    <phoneticPr fontId="1"/>
  </si>
  <si>
    <t>■■■■イグドラシル★</t>
    <phoneticPr fontId="1"/>
  </si>
  <si>
    <t>■■■アクアハンマー</t>
    <phoneticPr fontId="1"/>
  </si>
  <si>
    <t>■■■■ウルザルブル★</t>
    <phoneticPr fontId="1"/>
  </si>
  <si>
    <t>■■■ミョルニール</t>
    <phoneticPr fontId="1"/>
  </si>
  <si>
    <t>■■■■ダグザハンマー★</t>
    <phoneticPr fontId="1"/>
  </si>
  <si>
    <t>■■■■神秘のハンマー★</t>
    <phoneticPr fontId="1"/>
  </si>
  <si>
    <t>爪</t>
    <phoneticPr fontId="1"/>
  </si>
  <si>
    <t>マドゥ</t>
    <phoneticPr fontId="1"/>
  </si>
  <si>
    <t>■青竜の爪</t>
    <phoneticPr fontId="1"/>
  </si>
  <si>
    <t>■■ブラックキャット</t>
    <phoneticPr fontId="1"/>
  </si>
  <si>
    <t>■■■トゥルエノ★</t>
    <phoneticPr fontId="1"/>
  </si>
  <si>
    <t>■■■死の鉤爪★</t>
    <phoneticPr fontId="1"/>
  </si>
  <si>
    <t>アイアンクロー</t>
    <phoneticPr fontId="1"/>
  </si>
  <si>
    <t>■バルダークロー</t>
    <phoneticPr fontId="1"/>
  </si>
  <si>
    <t>■■ベルセルク</t>
    <phoneticPr fontId="1"/>
  </si>
  <si>
    <t>■■■ルファル★</t>
    <phoneticPr fontId="1"/>
  </si>
  <si>
    <t>■■■ヴァジュラ★</t>
    <phoneticPr fontId="1"/>
  </si>
  <si>
    <t>弓</t>
    <phoneticPr fontId="1"/>
  </si>
  <si>
    <t>ショートボウ</t>
    <phoneticPr fontId="1"/>
  </si>
  <si>
    <t>■グレートボウ</t>
    <phoneticPr fontId="1"/>
  </si>
  <si>
    <t>■■バルダーボウ</t>
    <phoneticPr fontId="1"/>
  </si>
  <si>
    <t>■■■烈火の弓★</t>
    <phoneticPr fontId="1"/>
  </si>
  <si>
    <t>■■■凍土の弓★</t>
    <phoneticPr fontId="1"/>
  </si>
  <si>
    <t>■■■雷神の弓★</t>
    <phoneticPr fontId="1"/>
  </si>
  <si>
    <t>■■■砂塵の弓★</t>
    <phoneticPr fontId="1"/>
  </si>
  <si>
    <t>■■シャーウッド</t>
    <phoneticPr fontId="1"/>
  </si>
  <si>
    <t>■■■シールドボウ★</t>
    <phoneticPr fontId="1"/>
  </si>
  <si>
    <t>■■■混沌の弓★</t>
    <phoneticPr fontId="1"/>
  </si>
  <si>
    <t>■■■ライトニングボウ★</t>
    <phoneticPr fontId="1"/>
  </si>
  <si>
    <t>■■■イティバル★</t>
    <phoneticPr fontId="1"/>
  </si>
  <si>
    <t>ボウガン</t>
    <phoneticPr fontId="1"/>
  </si>
  <si>
    <t>■コンポジットボウ</t>
    <phoneticPr fontId="1"/>
  </si>
  <si>
    <t>■■ツインクロスボウ</t>
    <phoneticPr fontId="1"/>
  </si>
  <si>
    <t>■■■タスラム★</t>
    <phoneticPr fontId="1"/>
  </si>
  <si>
    <t>■■■セントクロスボウ★</t>
    <phoneticPr fontId="1"/>
  </si>
  <si>
    <t>槍</t>
    <phoneticPr fontId="1"/>
  </si>
  <si>
    <t>スピア</t>
    <phoneticPr fontId="1"/>
  </si>
  <si>
    <t>■スレンダースピア</t>
    <phoneticPr fontId="1"/>
  </si>
  <si>
    <t>■■バルダースピア</t>
    <phoneticPr fontId="1"/>
  </si>
  <si>
    <t>■■■サンダースピア★</t>
    <phoneticPr fontId="1"/>
  </si>
  <si>
    <t>■■■ヴォルケイトス★</t>
    <phoneticPr fontId="1"/>
  </si>
  <si>
    <t>■■■ベンティスカ★</t>
    <phoneticPr fontId="1"/>
  </si>
  <si>
    <t>■■■アースジャベリン★</t>
    <phoneticPr fontId="1"/>
  </si>
  <si>
    <t>■ショートスピア</t>
    <phoneticPr fontId="1"/>
  </si>
  <si>
    <t>■■トライデント</t>
    <phoneticPr fontId="1"/>
  </si>
  <si>
    <t>■■■竜騎士の槍★</t>
    <phoneticPr fontId="1"/>
  </si>
  <si>
    <t>■■■アダマントランス★</t>
    <phoneticPr fontId="1"/>
  </si>
  <si>
    <t>■■■ホワイトランス★</t>
    <phoneticPr fontId="1"/>
  </si>
  <si>
    <t>鞭</t>
    <phoneticPr fontId="1"/>
  </si>
  <si>
    <t>レザーウィップ</t>
    <phoneticPr fontId="1"/>
  </si>
  <si>
    <t>■破魔のムチ</t>
    <phoneticPr fontId="1"/>
  </si>
  <si>
    <t>■■ラプチャーローズ</t>
    <phoneticPr fontId="1"/>
  </si>
  <si>
    <t>■■■ブラッドウィップ★</t>
    <phoneticPr fontId="1"/>
  </si>
  <si>
    <t>■獣臣のムチ</t>
    <phoneticPr fontId="1"/>
  </si>
  <si>
    <t>■■雷神のムチ</t>
    <phoneticPr fontId="1"/>
  </si>
  <si>
    <t>■■■ホーリーコメット★</t>
    <phoneticPr fontId="1"/>
  </si>
  <si>
    <t>ドール</t>
    <phoneticPr fontId="1"/>
  </si>
  <si>
    <t>マリオネット</t>
    <phoneticPr fontId="1"/>
  </si>
  <si>
    <t>■フール</t>
    <phoneticPr fontId="1"/>
  </si>
  <si>
    <t>■■ヘブンズドール</t>
    <phoneticPr fontId="1"/>
  </si>
  <si>
    <t>■■■リア・ファル★</t>
    <phoneticPr fontId="1"/>
  </si>
  <si>
    <t>■■■ドールオブカース★</t>
    <phoneticPr fontId="1"/>
  </si>
  <si>
    <t>■■■サモンドール★</t>
    <phoneticPr fontId="1"/>
  </si>
  <si>
    <t>斧</t>
    <phoneticPr fontId="1"/>
  </si>
  <si>
    <t>フランシスカ</t>
    <phoneticPr fontId="1"/>
  </si>
  <si>
    <t>■バルダーアックス</t>
    <phoneticPr fontId="1"/>
  </si>
  <si>
    <t>■■溶岩の斧</t>
    <phoneticPr fontId="1"/>
  </si>
  <si>
    <t>■■■プロクス</t>
    <phoneticPr fontId="1"/>
  </si>
  <si>
    <t>■■■■グラムロック★</t>
    <phoneticPr fontId="1"/>
  </si>
  <si>
    <t>■■■■地竜の戦斧★</t>
    <phoneticPr fontId="1"/>
  </si>
  <si>
    <t>■■■■凍てついた戦斧★</t>
    <phoneticPr fontId="1"/>
  </si>
  <si>
    <t>■ヘビーアックス</t>
    <phoneticPr fontId="1"/>
  </si>
  <si>
    <t>■■暗黒の戦斧</t>
    <phoneticPr fontId="1"/>
  </si>
  <si>
    <t>■■■イービルアックス</t>
    <phoneticPr fontId="1"/>
  </si>
  <si>
    <t>■■■■ブラッドクリーバ★</t>
    <phoneticPr fontId="1"/>
  </si>
  <si>
    <t>メルフィ</t>
    <phoneticPr fontId="1"/>
  </si>
  <si>
    <t>バトルビューグル★</t>
    <phoneticPr fontId="1"/>
  </si>
  <si>
    <t>ライトニードル★</t>
    <phoneticPr fontId="1"/>
  </si>
  <si>
    <t>にぎりがくさい剣</t>
    <phoneticPr fontId="1"/>
  </si>
  <si>
    <t>■アンサラー</t>
    <phoneticPr fontId="1"/>
  </si>
  <si>
    <t>■■フラガラッハ★</t>
    <phoneticPr fontId="1"/>
  </si>
  <si>
    <t>■オウガブレード</t>
    <phoneticPr fontId="1"/>
  </si>
  <si>
    <t>■■ブリュンヒルド★</t>
    <phoneticPr fontId="1"/>
  </si>
  <si>
    <t>■クラウ・ソラス</t>
    <phoneticPr fontId="1"/>
  </si>
  <si>
    <t>■■ノーブルファー★</t>
    <phoneticPr fontId="1"/>
  </si>
  <si>
    <t>■オラシオン</t>
    <phoneticPr fontId="1"/>
  </si>
  <si>
    <t>■■アンビシオン★</t>
    <phoneticPr fontId="1"/>
  </si>
  <si>
    <t>レーヴァンテイン★</t>
    <phoneticPr fontId="1"/>
  </si>
  <si>
    <t>ペリダートソード★</t>
    <phoneticPr fontId="1"/>
  </si>
  <si>
    <t>ニフリートソード★</t>
    <phoneticPr fontId="1"/>
  </si>
  <si>
    <t>黒竜の大剣★</t>
    <phoneticPr fontId="1"/>
  </si>
  <si>
    <t>ノイッシュの誓約★</t>
    <phoneticPr fontId="1"/>
  </si>
  <si>
    <t>ノトス★</t>
    <phoneticPr fontId="1"/>
  </si>
  <si>
    <t>金剛刀★</t>
    <phoneticPr fontId="1"/>
  </si>
  <si>
    <t>マツカゼ★</t>
    <phoneticPr fontId="1"/>
  </si>
  <si>
    <t>カガリビ★</t>
    <phoneticPr fontId="1"/>
  </si>
  <si>
    <t>ヨモギウ★</t>
    <phoneticPr fontId="1"/>
  </si>
  <si>
    <t>ユウギリ★</t>
    <phoneticPr fontId="1"/>
  </si>
  <si>
    <t>ジィルガの魔弓★</t>
    <phoneticPr fontId="1"/>
  </si>
  <si>
    <t>クレシェンテ★</t>
    <phoneticPr fontId="1"/>
  </si>
  <si>
    <t>コルヌリコルヌ</t>
    <phoneticPr fontId="1"/>
  </si>
  <si>
    <t>■イービルスピア</t>
    <phoneticPr fontId="1"/>
  </si>
  <si>
    <t>■■ブリューナク★</t>
    <phoneticPr fontId="1"/>
  </si>
  <si>
    <t>■ロンギヌス</t>
    <phoneticPr fontId="1"/>
  </si>
  <si>
    <t>■■ホーリーランス★</t>
    <phoneticPr fontId="1"/>
  </si>
  <si>
    <t>ゼピュロス★</t>
    <phoneticPr fontId="1"/>
  </si>
  <si>
    <t>オズリックスピア★</t>
    <phoneticPr fontId="1"/>
  </si>
  <si>
    <t>ボレアス★</t>
    <phoneticPr fontId="1"/>
  </si>
  <si>
    <t>ルーンアックス★</t>
    <phoneticPr fontId="1"/>
  </si>
  <si>
    <t>サタンブローバー★</t>
    <phoneticPr fontId="1"/>
  </si>
  <si>
    <t>エウロス</t>
    <phoneticPr fontId="1"/>
  </si>
  <si>
    <t>ゲルゲの吹き矢</t>
    <phoneticPr fontId="1"/>
  </si>
  <si>
    <t>■ダークダーツ★</t>
    <phoneticPr fontId="1"/>
  </si>
  <si>
    <t>リムファイアー</t>
    <phoneticPr fontId="1"/>
  </si>
  <si>
    <t>■カマンダスガン</t>
    <phoneticPr fontId="1"/>
  </si>
  <si>
    <t>■■アッサルト★</t>
    <phoneticPr fontId="1"/>
  </si>
  <si>
    <t>デリンジャー★</t>
    <phoneticPr fontId="1"/>
  </si>
  <si>
    <t>ペトロネル★</t>
    <phoneticPr fontId="1"/>
  </si>
  <si>
    <t>マスケットガン★</t>
    <phoneticPr fontId="1"/>
  </si>
  <si>
    <t>アサルトライフル★</t>
    <phoneticPr fontId="1"/>
  </si>
  <si>
    <t>ガラントくん★</t>
    <phoneticPr fontId="1"/>
  </si>
  <si>
    <t>素手★</t>
    <phoneticPr fontId="1"/>
  </si>
  <si>
    <t>ガラスのかぼちゃ★</t>
    <phoneticPr fontId="1"/>
  </si>
  <si>
    <t>タワーシールド</t>
    <phoneticPr fontId="1"/>
  </si>
  <si>
    <t>■バルダーシールド</t>
    <phoneticPr fontId="1"/>
  </si>
  <si>
    <t>■■ドラゴンシールド</t>
    <phoneticPr fontId="1"/>
  </si>
  <si>
    <t>■■■フレイムシールド★</t>
    <phoneticPr fontId="1"/>
  </si>
  <si>
    <t>■■■アイスシールド★</t>
    <phoneticPr fontId="1"/>
  </si>
  <si>
    <t>■■■ソイルシールド★</t>
    <phoneticPr fontId="1"/>
  </si>
  <si>
    <t>■■■サンダーシールド★</t>
    <phoneticPr fontId="1"/>
  </si>
  <si>
    <t>■鉄拳の小手</t>
    <phoneticPr fontId="1"/>
  </si>
  <si>
    <t>■■パワーグラブ</t>
    <phoneticPr fontId="1"/>
  </si>
  <si>
    <t>■■■バルダーグラブ</t>
    <phoneticPr fontId="1"/>
  </si>
  <si>
    <t>■■■■サンダーグラブ★</t>
    <phoneticPr fontId="1"/>
  </si>
  <si>
    <t>バックラー</t>
    <phoneticPr fontId="1"/>
  </si>
  <si>
    <t>■スパイクシールド</t>
    <phoneticPr fontId="1"/>
  </si>
  <si>
    <t>■■コールドシールド</t>
    <phoneticPr fontId="1"/>
  </si>
  <si>
    <t>■■■身代わりの盾★</t>
    <phoneticPr fontId="1"/>
  </si>
  <si>
    <t>■■■灼熱の盾★</t>
    <phoneticPr fontId="1"/>
  </si>
  <si>
    <t>■■■雷獣の盾★</t>
    <phoneticPr fontId="1"/>
  </si>
  <si>
    <t>■■■クリスタルガード★</t>
    <phoneticPr fontId="1"/>
  </si>
  <si>
    <t>ラウンドシールド</t>
    <phoneticPr fontId="1"/>
  </si>
  <si>
    <t>■ラージシールド</t>
    <phoneticPr fontId="1"/>
  </si>
  <si>
    <t>■■カイトシールド</t>
    <phoneticPr fontId="1"/>
  </si>
  <si>
    <t>■■■スターリスカイ★</t>
    <phoneticPr fontId="1"/>
  </si>
  <si>
    <t>■■■ダークスキュート★</t>
    <phoneticPr fontId="1"/>
  </si>
  <si>
    <t>■■根性の盾</t>
    <phoneticPr fontId="1"/>
  </si>
  <si>
    <t>■■■チョコレートの盾★</t>
    <phoneticPr fontId="1"/>
  </si>
  <si>
    <t>むずがゆい小手</t>
    <phoneticPr fontId="1"/>
  </si>
  <si>
    <t>■聖者の盾★</t>
    <phoneticPr fontId="1"/>
  </si>
  <si>
    <t>■破魔の盾★</t>
    <phoneticPr fontId="1"/>
  </si>
  <si>
    <t>■オウガシールド★</t>
    <phoneticPr fontId="1"/>
  </si>
  <si>
    <t>■霊木の盾★</t>
    <phoneticPr fontId="1"/>
  </si>
  <si>
    <t>レザーアーマー</t>
    <phoneticPr fontId="1"/>
  </si>
  <si>
    <t>■ハードレザー</t>
    <phoneticPr fontId="1"/>
  </si>
  <si>
    <t>■■ブリガンデイン</t>
    <phoneticPr fontId="1"/>
  </si>
  <si>
    <t>■■■アイスチェイン★</t>
    <phoneticPr fontId="1"/>
  </si>
  <si>
    <t>■■■サンダーチェイン★</t>
    <phoneticPr fontId="1"/>
  </si>
  <si>
    <t>■■■ソイルレザー★</t>
    <phoneticPr fontId="1"/>
  </si>
  <si>
    <t>■■■フレイムレザー★</t>
    <phoneticPr fontId="1"/>
  </si>
  <si>
    <t>■チェインメイル</t>
    <phoneticPr fontId="1"/>
  </si>
  <si>
    <t>■■プレートメイル</t>
    <phoneticPr fontId="1"/>
  </si>
  <si>
    <t>■■■タイタニアメイル★</t>
    <phoneticPr fontId="1"/>
  </si>
  <si>
    <t>■■■ヘビーアーマー★</t>
    <phoneticPr fontId="1"/>
  </si>
  <si>
    <t>■バルダーアーマー</t>
    <phoneticPr fontId="1"/>
  </si>
  <si>
    <t>■■ドラゴンアーマー</t>
    <phoneticPr fontId="1"/>
  </si>
  <si>
    <t>■■■ペレグリンメイル★</t>
    <phoneticPr fontId="1"/>
  </si>
  <si>
    <t>■■■ポイニクスメイル★</t>
    <phoneticPr fontId="1"/>
  </si>
  <si>
    <t>■■■ナサロークメイル★</t>
    <phoneticPr fontId="1"/>
  </si>
  <si>
    <t>■■■フウェイルメイル★</t>
    <phoneticPr fontId="1"/>
  </si>
  <si>
    <t>ローブ</t>
    <phoneticPr fontId="1"/>
  </si>
  <si>
    <t>■ミンクのコート</t>
    <phoneticPr fontId="1"/>
  </si>
  <si>
    <t>■■魔術師のローブ</t>
    <phoneticPr fontId="1"/>
  </si>
  <si>
    <t>■■■賢者の衣★</t>
    <phoneticPr fontId="1"/>
  </si>
  <si>
    <t>■■■風の法衣★</t>
    <phoneticPr fontId="1"/>
  </si>
  <si>
    <t>■■■水の法衣★</t>
    <phoneticPr fontId="1"/>
  </si>
  <si>
    <t>■■■炎の法衣★</t>
    <phoneticPr fontId="1"/>
  </si>
  <si>
    <t>■■■大地の法衣★</t>
    <phoneticPr fontId="1"/>
  </si>
  <si>
    <t>砂糖菓子のヨロイ</t>
    <phoneticPr fontId="1"/>
  </si>
  <si>
    <t>■天使の鎧★</t>
    <phoneticPr fontId="1"/>
  </si>
  <si>
    <t>権威の外套</t>
    <phoneticPr fontId="1"/>
  </si>
  <si>
    <t>■深淵のローブ★</t>
    <phoneticPr fontId="1"/>
  </si>
  <si>
    <t>■誓約の聖布★</t>
    <phoneticPr fontId="1"/>
  </si>
  <si>
    <t>純白のドレス★</t>
    <phoneticPr fontId="1"/>
  </si>
  <si>
    <t>死神の甲冑★</t>
    <phoneticPr fontId="1"/>
  </si>
  <si>
    <t>グリンサーコート</t>
    <phoneticPr fontId="1"/>
  </si>
  <si>
    <t>■セイントガーブ★</t>
    <phoneticPr fontId="1"/>
  </si>
  <si>
    <t>■エビルオーメン★</t>
    <phoneticPr fontId="1"/>
  </si>
  <si>
    <t>汗くさい甲冑</t>
    <phoneticPr fontId="1"/>
  </si>
  <si>
    <t>■ルーンプレート★</t>
    <phoneticPr fontId="1"/>
  </si>
  <si>
    <t>■サザンクロス★</t>
    <phoneticPr fontId="1"/>
  </si>
  <si>
    <t>■オウガアーマー★</t>
    <phoneticPr fontId="1"/>
  </si>
  <si>
    <t>■漆黒の鎧★</t>
    <phoneticPr fontId="1"/>
  </si>
  <si>
    <t>レザーハット</t>
    <phoneticPr fontId="1"/>
  </si>
  <si>
    <t>■バンダナ</t>
    <phoneticPr fontId="1"/>
  </si>
  <si>
    <t>■■羽飾り</t>
    <phoneticPr fontId="1"/>
  </si>
  <si>
    <t>■■■さんかく帽子★</t>
    <phoneticPr fontId="1"/>
  </si>
  <si>
    <t>■アイアンヘルム</t>
    <phoneticPr fontId="1"/>
  </si>
  <si>
    <t>■■バルダーヘルム</t>
    <phoneticPr fontId="1"/>
  </si>
  <si>
    <t>■■■ドラゴンヘルム★</t>
    <phoneticPr fontId="1"/>
  </si>
  <si>
    <t>ホーリークラウン</t>
    <phoneticPr fontId="1"/>
  </si>
  <si>
    <t>■スカルマスク★</t>
    <phoneticPr fontId="1"/>
  </si>
  <si>
    <t>■英知の額冠★</t>
    <phoneticPr fontId="1"/>
  </si>
  <si>
    <t>キャンディヘルム</t>
    <phoneticPr fontId="1"/>
  </si>
  <si>
    <t>■鬼神のヘルム★</t>
    <phoneticPr fontId="1"/>
  </si>
  <si>
    <t>■ウッドブランチ★</t>
    <phoneticPr fontId="1"/>
  </si>
  <si>
    <t>ヌメヌメする兜</t>
    <phoneticPr fontId="1"/>
  </si>
  <si>
    <t>■フロイデヘルム★</t>
    <phoneticPr fontId="1"/>
  </si>
  <si>
    <t>■オウガヘルム★</t>
    <phoneticPr fontId="1"/>
  </si>
  <si>
    <t>バトルブーツ</t>
    <phoneticPr fontId="1"/>
  </si>
  <si>
    <t>■スノーブーツ</t>
    <phoneticPr fontId="1"/>
  </si>
  <si>
    <t>■■ウィングシューズ★</t>
    <phoneticPr fontId="1"/>
  </si>
  <si>
    <t>■■スパークガード★</t>
    <phoneticPr fontId="1"/>
  </si>
  <si>
    <t>■■フォレストブーツ★</t>
    <phoneticPr fontId="1"/>
  </si>
  <si>
    <t>■■グリーシーブーツ★</t>
    <phoneticPr fontId="1"/>
  </si>
  <si>
    <t>ワープシューズ</t>
    <phoneticPr fontId="1"/>
  </si>
  <si>
    <t>■プレーテルブーツ★</t>
    <phoneticPr fontId="1"/>
  </si>
  <si>
    <t>■ゾンビブーツ★</t>
    <phoneticPr fontId="1"/>
  </si>
  <si>
    <t>ビビッドリング</t>
    <phoneticPr fontId="1"/>
  </si>
  <si>
    <t>■フロートリング</t>
    <phoneticPr fontId="1"/>
  </si>
  <si>
    <t>■■アクアリング★</t>
    <phoneticPr fontId="1"/>
  </si>
  <si>
    <t>■■火竜の指輪★</t>
    <phoneticPr fontId="1"/>
  </si>
  <si>
    <t>■ウイングリング</t>
    <phoneticPr fontId="1"/>
  </si>
  <si>
    <t>■■大地の指輪★</t>
    <phoneticPr fontId="1"/>
  </si>
  <si>
    <t>■■疾風の指輪★</t>
    <phoneticPr fontId="1"/>
  </si>
  <si>
    <t>知性の指輪</t>
    <phoneticPr fontId="1"/>
  </si>
  <si>
    <t>■ワープリング</t>
    <phoneticPr fontId="1"/>
  </si>
  <si>
    <t>■■ドラゴンアイズ★</t>
    <phoneticPr fontId="1"/>
  </si>
  <si>
    <t>■■聖なる指輪★</t>
    <phoneticPr fontId="1"/>
  </si>
  <si>
    <t>■■死霊の指輪★</t>
    <phoneticPr fontId="1"/>
  </si>
  <si>
    <t>言霊の指輪★</t>
    <phoneticPr fontId="1"/>
  </si>
  <si>
    <t>雷鳴の指輪★</t>
    <phoneticPr fontId="1"/>
  </si>
  <si>
    <t>地脈の指輪★</t>
    <phoneticPr fontId="1"/>
  </si>
  <si>
    <t>加護の指輪★</t>
    <phoneticPr fontId="1"/>
  </si>
  <si>
    <t>烙印の指輪★</t>
    <phoneticPr fontId="1"/>
  </si>
  <si>
    <t>死者の指輪★</t>
    <phoneticPr fontId="1"/>
  </si>
  <si>
    <t>ルシファーリング★</t>
    <phoneticPr fontId="1"/>
  </si>
  <si>
    <t>リングオブパワー★</t>
    <phoneticPr fontId="1"/>
  </si>
  <si>
    <t>精霊の護符</t>
    <phoneticPr fontId="1"/>
  </si>
  <si>
    <t>■ベルオブコールド★</t>
    <phoneticPr fontId="1"/>
  </si>
  <si>
    <t>■ベルオブフレイム★</t>
    <phoneticPr fontId="1"/>
  </si>
  <si>
    <t>■ベルオブサンダー★</t>
    <phoneticPr fontId="1"/>
  </si>
  <si>
    <t>アミュレット</t>
    <phoneticPr fontId="1"/>
  </si>
  <si>
    <t>■オーペンダント★</t>
    <phoneticPr fontId="1"/>
  </si>
  <si>
    <t>■ヴァンペンダント★</t>
    <phoneticPr fontId="1"/>
  </si>
  <si>
    <t>■フーペンダント★</t>
    <phoneticPr fontId="1"/>
  </si>
  <si>
    <t>■ソルペンダント★</t>
    <phoneticPr fontId="1"/>
  </si>
  <si>
    <t>ブルークロス★</t>
    <phoneticPr fontId="1"/>
  </si>
  <si>
    <t>三つ編み★</t>
    <phoneticPr fontId="1"/>
  </si>
  <si>
    <t>ロザリオ</t>
    <phoneticPr fontId="1"/>
  </si>
  <si>
    <t>■青光の首飾り★</t>
    <phoneticPr fontId="1"/>
  </si>
  <si>
    <t>■紅光の首飾り★</t>
    <phoneticPr fontId="1"/>
  </si>
  <si>
    <t>天使のブローチ</t>
    <phoneticPr fontId="1"/>
  </si>
  <si>
    <t>■大天使の羽根★</t>
    <phoneticPr fontId="1"/>
  </si>
  <si>
    <t>■セラプルーム★</t>
    <phoneticPr fontId="1"/>
  </si>
  <si>
    <t>暗黒の護符★</t>
    <phoneticPr fontId="1"/>
  </si>
  <si>
    <t>マスターバングル★</t>
    <phoneticPr fontId="1"/>
  </si>
  <si>
    <t>マインドバングル★</t>
    <phoneticPr fontId="1"/>
  </si>
  <si>
    <t>放魔の首飾り★</t>
    <phoneticPr fontId="1"/>
  </si>
  <si>
    <t>シプレの杖</t>
    <phoneticPr fontId="1"/>
  </si>
  <si>
    <t>■アークワンド</t>
    <phoneticPr fontId="1"/>
  </si>
  <si>
    <t>■■灼熱の杖</t>
    <phoneticPr fontId="1"/>
  </si>
  <si>
    <t>■■■アーケツラーヴ★</t>
    <phoneticPr fontId="1"/>
  </si>
  <si>
    <t>■■アースワンド</t>
    <phoneticPr fontId="1"/>
  </si>
  <si>
    <t>■■■ヨルムンガンド★</t>
    <phoneticPr fontId="1"/>
  </si>
  <si>
    <t>■■ウインドワンド</t>
    <phoneticPr fontId="1"/>
  </si>
  <si>
    <t>■■■フレースヴェルグ★</t>
    <phoneticPr fontId="1"/>
  </si>
  <si>
    <t>■■ポイズンワンド</t>
    <phoneticPr fontId="1"/>
  </si>
  <si>
    <t>■■■黒竜の杖★</t>
    <phoneticPr fontId="1"/>
  </si>
  <si>
    <t>■■アイスワンド</t>
    <phoneticPr fontId="1"/>
  </si>
  <si>
    <t>■■■フォラスギル★</t>
    <phoneticPr fontId="1"/>
  </si>
  <si>
    <t>■■ファイアワンド</t>
    <phoneticPr fontId="1"/>
  </si>
  <si>
    <t>■■■トティラ★</t>
    <phoneticPr fontId="1"/>
  </si>
  <si>
    <t>■回復の杖</t>
    <phoneticPr fontId="1"/>
  </si>
  <si>
    <t>■■浄化の杖</t>
    <phoneticPr fontId="1"/>
  </si>
  <si>
    <t>■■■マリーツァの杖★</t>
    <phoneticPr fontId="1"/>
  </si>
  <si>
    <t>バルダーメイス</t>
    <phoneticPr fontId="1"/>
  </si>
  <si>
    <t>■ライトメイス</t>
    <phoneticPr fontId="1"/>
  </si>
  <si>
    <t>■■神秘のメイス★</t>
    <phoneticPr fontId="1"/>
  </si>
  <si>
    <t>■■ダウジングロッド★</t>
    <phoneticPr fontId="1"/>
  </si>
  <si>
    <t>リプルズロッド</t>
    <phoneticPr fontId="1"/>
  </si>
  <si>
    <t>■リプルズスタッフ★</t>
    <phoneticPr fontId="1"/>
  </si>
  <si>
    <t>死者の杖★</t>
    <phoneticPr fontId="1"/>
  </si>
  <si>
    <t>ヘムロック★</t>
    <phoneticPr fontId="1"/>
  </si>
  <si>
    <t>ガンバンテイン★</t>
    <phoneticPr fontId="1"/>
  </si>
  <si>
    <t>王錫</t>
    <phoneticPr fontId="1"/>
  </si>
  <si>
    <t>シュガーケーン★</t>
    <phoneticPr fontId="1"/>
  </si>
  <si>
    <t>ケーリュケイオン★</t>
    <phoneticPr fontId="1"/>
  </si>
  <si>
    <t>扇</t>
    <phoneticPr fontId="1"/>
  </si>
  <si>
    <t>バトルファン</t>
    <phoneticPr fontId="1"/>
  </si>
  <si>
    <t>■風信子扇★</t>
    <phoneticPr fontId="1"/>
  </si>
  <si>
    <t>カルディア★</t>
    <phoneticPr fontId="1"/>
  </si>
  <si>
    <t>ジプシークイーン</t>
    <phoneticPr fontId="1"/>
  </si>
  <si>
    <t>風のオーブ★</t>
    <phoneticPr fontId="1"/>
  </si>
  <si>
    <t>雷のオーブ★</t>
    <phoneticPr fontId="1"/>
  </si>
  <si>
    <t>炎のオーブ★</t>
    <phoneticPr fontId="1"/>
  </si>
  <si>
    <t>大地のオーブ★</t>
    <phoneticPr fontId="1"/>
  </si>
  <si>
    <t>水のオーブ★</t>
    <phoneticPr fontId="1"/>
  </si>
  <si>
    <t>雪のオーブ★</t>
    <phoneticPr fontId="1"/>
  </si>
  <si>
    <t>光のオーブ★</t>
    <phoneticPr fontId="1"/>
  </si>
  <si>
    <t>闇のオーブ★</t>
    <phoneticPr fontId="1"/>
  </si>
  <si>
    <t>キュアリーフ★</t>
    <phoneticPr fontId="1"/>
  </si>
  <si>
    <t>キュアシード★</t>
    <phoneticPr fontId="1"/>
  </si>
  <si>
    <t>キュアペースト★</t>
    <phoneticPr fontId="1"/>
  </si>
  <si>
    <t>キュアエキス★</t>
    <phoneticPr fontId="1"/>
  </si>
  <si>
    <t>マジックリーフ★</t>
    <phoneticPr fontId="1"/>
  </si>
  <si>
    <t>マジックシード★</t>
    <phoneticPr fontId="1"/>
  </si>
  <si>
    <t>マジックペースト★</t>
    <phoneticPr fontId="1"/>
  </si>
  <si>
    <t>マジックエキス★</t>
    <phoneticPr fontId="1"/>
  </si>
  <si>
    <t>賢者の果実★</t>
    <phoneticPr fontId="1"/>
  </si>
  <si>
    <t>天使の果実★</t>
    <phoneticPr fontId="1"/>
  </si>
  <si>
    <t>腐りかけた果実★</t>
    <phoneticPr fontId="1"/>
  </si>
  <si>
    <t>祝福の聖石★</t>
    <phoneticPr fontId="1"/>
  </si>
  <si>
    <t>至福の聖石★</t>
    <phoneticPr fontId="1"/>
  </si>
  <si>
    <t>腐ったカボチャ</t>
    <phoneticPr fontId="1"/>
  </si>
  <si>
    <t>満月の石</t>
    <phoneticPr fontId="1"/>
  </si>
  <si>
    <t>ブラッドスペル</t>
    <phoneticPr fontId="1"/>
  </si>
  <si>
    <t>その他</t>
    <phoneticPr fontId="1"/>
  </si>
  <si>
    <t>説得</t>
    <phoneticPr fontId="1"/>
  </si>
  <si>
    <t>転移石</t>
    <phoneticPr fontId="1"/>
  </si>
  <si>
    <t>マスタバの結界</t>
    <phoneticPr fontId="1"/>
  </si>
  <si>
    <t>武芸指南書</t>
    <phoneticPr fontId="1"/>
  </si>
  <si>
    <t>四神の鏡</t>
    <phoneticPr fontId="1"/>
  </si>
  <si>
    <t>ジャンプウォール</t>
    <phoneticPr fontId="1"/>
  </si>
  <si>
    <t>テレポート</t>
    <phoneticPr fontId="1"/>
  </si>
  <si>
    <t>ファイアブラスト</t>
    <phoneticPr fontId="1"/>
  </si>
  <si>
    <t>アクアブラスト</t>
    <phoneticPr fontId="1"/>
  </si>
  <si>
    <t>アースブラスト</t>
    <phoneticPr fontId="1"/>
  </si>
  <si>
    <t>ウィンドブラスト</t>
    <phoneticPr fontId="1"/>
  </si>
  <si>
    <t>ホーリーブラスト</t>
    <phoneticPr fontId="1"/>
  </si>
  <si>
    <t>ダークブラスト</t>
    <phoneticPr fontId="1"/>
  </si>
  <si>
    <t>ソニックブラスト</t>
    <phoneticPr fontId="1"/>
  </si>
  <si>
    <t>天聖雷妙波</t>
    <phoneticPr fontId="1"/>
  </si>
  <si>
    <t>覇王獄炎波</t>
    <phoneticPr fontId="1"/>
  </si>
  <si>
    <t>月花地霊斬</t>
    <phoneticPr fontId="1"/>
  </si>
  <si>
    <t>鬼哭血散斬</t>
    <phoneticPr fontId="1"/>
  </si>
  <si>
    <t>波動次元斬</t>
    <phoneticPr fontId="1"/>
  </si>
  <si>
    <t>竜牙烈風剣</t>
    <phoneticPr fontId="1"/>
  </si>
  <si>
    <t>双魔邪王剣</t>
    <phoneticPr fontId="1"/>
  </si>
  <si>
    <t>神鳴明王剣</t>
    <phoneticPr fontId="1"/>
  </si>
  <si>
    <t>怒号魔破拳</t>
    <phoneticPr fontId="1"/>
  </si>
  <si>
    <t>フローヴェノム</t>
    <phoneticPr fontId="1"/>
  </si>
  <si>
    <t>フレイミングデス</t>
    <phoneticPr fontId="1"/>
  </si>
  <si>
    <t>クロト</t>
    <phoneticPr fontId="1"/>
  </si>
  <si>
    <t>ラケシス</t>
    <phoneticPr fontId="1"/>
  </si>
  <si>
    <t>アトロポス</t>
    <phoneticPr fontId="1"/>
  </si>
  <si>
    <t>ヘルズゲート</t>
    <phoneticPr fontId="1"/>
  </si>
  <si>
    <t>ロンギコルニス</t>
    <phoneticPr fontId="1"/>
  </si>
  <si>
    <t>ソニックブレイド</t>
    <phoneticPr fontId="1"/>
  </si>
  <si>
    <t>ソニックブーム</t>
    <phoneticPr fontId="1"/>
  </si>
  <si>
    <t>イクスティンク</t>
    <phoneticPr fontId="1"/>
  </si>
  <si>
    <t>デッドショット</t>
    <phoneticPr fontId="1"/>
  </si>
  <si>
    <t>■エアブレード</t>
    <phoneticPr fontId="1"/>
  </si>
  <si>
    <t>■■ライトニング</t>
    <phoneticPr fontId="1"/>
  </si>
  <si>
    <t>■■■サンダーフレア</t>
    <phoneticPr fontId="1"/>
  </si>
  <si>
    <t>■■■■サンダーフレア★</t>
    <phoneticPr fontId="1"/>
  </si>
  <si>
    <t>ファイアボール</t>
    <phoneticPr fontId="1"/>
  </si>
  <si>
    <t>■ファイアストーム</t>
    <phoneticPr fontId="1"/>
  </si>
  <si>
    <t>■■ファイアウォール</t>
    <phoneticPr fontId="1"/>
  </si>
  <si>
    <t>■■■ファイアウォール★</t>
    <phoneticPr fontId="1"/>
  </si>
  <si>
    <t>アシドヴェイパー</t>
    <phoneticPr fontId="1"/>
  </si>
  <si>
    <t>■アシッドクラウド</t>
    <phoneticPr fontId="1"/>
  </si>
  <si>
    <t>■■クラッグプレス</t>
    <phoneticPr fontId="1"/>
  </si>
  <si>
    <t>■■■クラッグプレス★</t>
    <phoneticPr fontId="1"/>
  </si>
  <si>
    <t>アイスジャベリン</t>
    <phoneticPr fontId="1"/>
  </si>
  <si>
    <t>■アイスブラスト</t>
    <phoneticPr fontId="1"/>
  </si>
  <si>
    <t>■■アシッドレイン</t>
    <phoneticPr fontId="1"/>
  </si>
  <si>
    <t>■■■アシッドレイン★</t>
    <phoneticPr fontId="1"/>
  </si>
  <si>
    <t>ライトニングボウ</t>
    <phoneticPr fontId="1"/>
  </si>
  <si>
    <t>■シャイニング</t>
    <phoneticPr fontId="1"/>
  </si>
  <si>
    <t>■■ヒーリング</t>
    <phoneticPr fontId="1"/>
  </si>
  <si>
    <t>■■■ヒーリングプラス★</t>
    <phoneticPr fontId="1"/>
  </si>
  <si>
    <t>■■■ヒーリングオール</t>
    <phoneticPr fontId="1"/>
  </si>
  <si>
    <t>■■■■リザレクション</t>
    <phoneticPr fontId="1"/>
  </si>
  <si>
    <t>ナイトメア</t>
    <phoneticPr fontId="1"/>
  </si>
  <si>
    <t>■ワードオブペイン</t>
    <phoneticPr fontId="1"/>
  </si>
  <si>
    <t>■■ダーククエスト</t>
    <phoneticPr fontId="1"/>
  </si>
  <si>
    <t>■■■ダーククエスト★</t>
    <phoneticPr fontId="1"/>
  </si>
  <si>
    <t>ストライクノヴァ</t>
    <phoneticPr fontId="1"/>
  </si>
  <si>
    <t>ワードオブペイン</t>
    <phoneticPr fontId="1"/>
  </si>
  <si>
    <t>サンダーバード</t>
    <phoneticPr fontId="1"/>
  </si>
  <si>
    <t>■サンダーバード</t>
    <phoneticPr fontId="1"/>
  </si>
  <si>
    <t>■■サンダーバード</t>
    <phoneticPr fontId="1"/>
  </si>
  <si>
    <t>■■■サンダーバード★</t>
    <phoneticPr fontId="1"/>
  </si>
  <si>
    <t>サラマンダー</t>
    <phoneticPr fontId="1"/>
  </si>
  <si>
    <t>■サラマンダー</t>
    <phoneticPr fontId="1"/>
  </si>
  <si>
    <t>■■サラマンダー</t>
    <phoneticPr fontId="1"/>
  </si>
  <si>
    <t>■■■サラマンダー★</t>
    <phoneticPr fontId="1"/>
  </si>
  <si>
    <t>ノーム</t>
    <phoneticPr fontId="1"/>
  </si>
  <si>
    <t>■ノーム</t>
    <phoneticPr fontId="1"/>
  </si>
  <si>
    <t>■■ノーム</t>
    <phoneticPr fontId="1"/>
  </si>
  <si>
    <t>■■■ノーム★</t>
    <phoneticPr fontId="1"/>
  </si>
  <si>
    <t>ノームⅡ★</t>
    <phoneticPr fontId="1"/>
  </si>
  <si>
    <t>フェンリル</t>
    <phoneticPr fontId="1"/>
  </si>
  <si>
    <t>■フェンリル</t>
    <phoneticPr fontId="1"/>
  </si>
  <si>
    <t>■■フェンリル</t>
    <phoneticPr fontId="1"/>
  </si>
  <si>
    <t>■■■フェンリル★</t>
    <phoneticPr fontId="1"/>
  </si>
  <si>
    <t>フェンリルⅡ★</t>
    <phoneticPr fontId="1"/>
  </si>
  <si>
    <t>ダークロア</t>
    <phoneticPr fontId="1"/>
  </si>
  <si>
    <t>■ダークロア</t>
    <phoneticPr fontId="1"/>
  </si>
  <si>
    <t>■■ダークロア</t>
    <phoneticPr fontId="1"/>
  </si>
  <si>
    <t>■■■ダークロア★</t>
    <phoneticPr fontId="1"/>
  </si>
  <si>
    <t>ダークロアⅡ</t>
    <phoneticPr fontId="1"/>
  </si>
  <si>
    <t>エアリアルクライ★</t>
    <phoneticPr fontId="1"/>
  </si>
  <si>
    <t>スーパーノヴァ</t>
    <phoneticPr fontId="1"/>
  </si>
  <si>
    <t>アースクエイク★</t>
    <phoneticPr fontId="1"/>
  </si>
  <si>
    <t>アイスレクイエム★</t>
    <phoneticPr fontId="1"/>
  </si>
  <si>
    <t>スターティアラ★</t>
    <phoneticPr fontId="1"/>
  </si>
  <si>
    <t>デッドスクリーム★</t>
    <phoneticPr fontId="1"/>
  </si>
  <si>
    <t>イグニスファタス★</t>
    <phoneticPr fontId="1"/>
  </si>
  <si>
    <t>メテオストライク</t>
    <phoneticPr fontId="1"/>
  </si>
  <si>
    <t>ホワイトミュート</t>
    <phoneticPr fontId="1"/>
  </si>
  <si>
    <t>アニヒレーション</t>
    <phoneticPr fontId="1"/>
  </si>
  <si>
    <t>テンペスト</t>
    <phoneticPr fontId="1"/>
  </si>
  <si>
    <t>サバト</t>
    <phoneticPr fontId="1"/>
  </si>
  <si>
    <t>スタンスローター★</t>
    <phoneticPr fontId="1"/>
  </si>
  <si>
    <t>スランバーミスト★</t>
    <phoneticPr fontId="1"/>
  </si>
  <si>
    <t>ポイズンクラウド★</t>
    <phoneticPr fontId="1"/>
  </si>
  <si>
    <t>ディープメドゥ★</t>
    <phoneticPr fontId="1"/>
  </si>
  <si>
    <t>クイックムーブ★</t>
    <phoneticPr fontId="1"/>
  </si>
  <si>
    <t>スロウムーブ★</t>
    <phoneticPr fontId="1"/>
  </si>
  <si>
    <t>クレイブマインド★</t>
    <phoneticPr fontId="1"/>
  </si>
  <si>
    <t>デフハーネラ★</t>
    <phoneticPr fontId="1"/>
  </si>
  <si>
    <t>デフゾショネル★</t>
    <phoneticPr fontId="1"/>
  </si>
  <si>
    <t>デフバーサ★</t>
    <phoneticPr fontId="1"/>
  </si>
  <si>
    <t>デフグルーザ★</t>
    <phoneticPr fontId="1"/>
  </si>
  <si>
    <t>マーシーレイン★</t>
    <phoneticPr fontId="1"/>
  </si>
  <si>
    <t>マーティライズ★</t>
    <phoneticPr fontId="1"/>
  </si>
  <si>
    <t>大剣</t>
    <rPh sb="0" eb="1">
      <t>オオ</t>
    </rPh>
    <rPh sb="1" eb="2">
      <t>ケン</t>
    </rPh>
    <phoneticPr fontId="1"/>
  </si>
  <si>
    <t>杖</t>
    <rPh sb="0" eb="1">
      <t>ツエ</t>
    </rPh>
    <phoneticPr fontId="1"/>
  </si>
  <si>
    <t>オーブ</t>
    <phoneticPr fontId="1"/>
  </si>
  <si>
    <t>消耗品</t>
    <rPh sb="0" eb="3">
      <t>ショウモウヒン</t>
    </rPh>
    <phoneticPr fontId="1"/>
  </si>
  <si>
    <t>未分類</t>
    <rPh sb="0" eb="3">
      <t>ミブンルイ</t>
    </rPh>
    <phoneticPr fontId="1"/>
  </si>
  <si>
    <t>補助魔法</t>
    <rPh sb="0" eb="2">
      <t>ホジョ</t>
    </rPh>
    <rPh sb="2" eb="4">
      <t>マホウ</t>
    </rPh>
    <phoneticPr fontId="1"/>
  </si>
  <si>
    <t>その他魔法</t>
    <rPh sb="2" eb="3">
      <t>タ</t>
    </rPh>
    <rPh sb="3" eb="5">
      <t>マホウ</t>
    </rPh>
    <phoneticPr fontId="1"/>
  </si>
  <si>
    <t>トランキライズ</t>
  </si>
  <si>
    <t>メルトウェポン</t>
    <phoneticPr fontId="1"/>
  </si>
  <si>
    <t>■ヒートウェポン★</t>
    <phoneticPr fontId="1"/>
  </si>
  <si>
    <t>ライフフォース★</t>
    <phoneticPr fontId="1"/>
  </si>
  <si>
    <t>ネクロマンシー</t>
    <phoneticPr fontId="1"/>
  </si>
  <si>
    <t>イクソシズム</t>
    <phoneticPr fontId="1"/>
  </si>
  <si>
    <t>トランキライズ</t>
    <phoneticPr fontId="1"/>
  </si>
  <si>
    <t>ウインドショット</t>
    <phoneticPr fontId="1"/>
  </si>
  <si>
    <t>■ウインドストーム</t>
    <phoneticPr fontId="1"/>
  </si>
  <si>
    <t>■■サンダーアロー</t>
    <phoneticPr fontId="1"/>
  </si>
  <si>
    <t>■■■トルネード★</t>
    <phoneticPr fontId="1"/>
  </si>
  <si>
    <t>スパークスフィア</t>
    <phoneticPr fontId="1"/>
  </si>
  <si>
    <t>■メズマライズ★</t>
    <phoneticPr fontId="1"/>
  </si>
  <si>
    <t>エイクオブソーン</t>
    <phoneticPr fontId="1"/>
  </si>
  <si>
    <t>■地竜精★</t>
    <phoneticPr fontId="1"/>
  </si>
  <si>
    <t>メイルシュトロム</t>
    <phoneticPr fontId="1"/>
  </si>
  <si>
    <t>■ポイズンハザード★</t>
    <phoneticPr fontId="1"/>
  </si>
  <si>
    <t>■ブルースパイラル★</t>
    <phoneticPr fontId="1"/>
  </si>
  <si>
    <t>バニッシュ</t>
    <phoneticPr fontId="1"/>
  </si>
  <si>
    <t>■ジハド</t>
    <phoneticPr fontId="1"/>
  </si>
  <si>
    <t>■■マジックミサイル</t>
    <phoneticPr fontId="1"/>
  </si>
  <si>
    <t>■■■マジックボム★</t>
    <phoneticPr fontId="1"/>
  </si>
  <si>
    <t>■■プリティキッス</t>
    <phoneticPr fontId="1"/>
  </si>
  <si>
    <t>■■■ディープキッス★</t>
    <phoneticPr fontId="1"/>
  </si>
  <si>
    <t>■■サイレントソング</t>
    <phoneticPr fontId="1"/>
  </si>
  <si>
    <t>■■■サッドソング</t>
    <phoneticPr fontId="1"/>
  </si>
  <si>
    <t>プリティキッス</t>
    <phoneticPr fontId="1"/>
  </si>
  <si>
    <t>■ディープキッス★</t>
    <phoneticPr fontId="1"/>
  </si>
  <si>
    <t>素手</t>
    <phoneticPr fontId="1"/>
  </si>
  <si>
    <t>■手裏剣</t>
    <phoneticPr fontId="1"/>
  </si>
  <si>
    <t>■■指弾</t>
    <phoneticPr fontId="1"/>
  </si>
  <si>
    <t>■ける</t>
    <phoneticPr fontId="1"/>
  </si>
  <si>
    <t>■■ジェミニアタック★</t>
    <phoneticPr fontId="1"/>
  </si>
  <si>
    <t>■投石</t>
    <phoneticPr fontId="1"/>
  </si>
  <si>
    <t>■■ギガントブロウ</t>
    <phoneticPr fontId="1"/>
  </si>
  <si>
    <t>アビス</t>
    <phoneticPr fontId="1"/>
  </si>
  <si>
    <t>■サモンダークネス★</t>
    <phoneticPr fontId="1"/>
  </si>
  <si>
    <t>■イービルデッド★</t>
    <phoneticPr fontId="1"/>
  </si>
  <si>
    <t>ペトロブレス★</t>
    <phoneticPr fontId="1"/>
  </si>
  <si>
    <t>ロトンブレス</t>
    <phoneticPr fontId="1"/>
  </si>
  <si>
    <t>■邪眼★</t>
    <phoneticPr fontId="1"/>
  </si>
  <si>
    <t>ドラッグイーター</t>
    <phoneticPr fontId="1"/>
  </si>
  <si>
    <t>パンプキンボム</t>
    <phoneticPr fontId="1"/>
  </si>
  <si>
    <t>かぼちゃうぉーず</t>
    <phoneticPr fontId="1"/>
  </si>
  <si>
    <t>ディセント</t>
    <phoneticPr fontId="1"/>
  </si>
  <si>
    <t>トニトルス</t>
    <phoneticPr fontId="1"/>
  </si>
  <si>
    <t>ディールプティオ</t>
    <phoneticPr fontId="1"/>
  </si>
  <si>
    <t>ポンドゥス</t>
    <phoneticPr fontId="1"/>
  </si>
  <si>
    <t>コンゲラーティオ</t>
    <phoneticPr fontId="1"/>
  </si>
  <si>
    <t>ラディウス</t>
    <phoneticPr fontId="1"/>
  </si>
  <si>
    <t>ウンブラ</t>
    <phoneticPr fontId="1"/>
  </si>
  <si>
    <t>サンダーブレス</t>
    <phoneticPr fontId="1"/>
  </si>
  <si>
    <t>ファイアーブレス</t>
    <phoneticPr fontId="1"/>
  </si>
  <si>
    <t>ポイズンブレス</t>
    <phoneticPr fontId="1"/>
  </si>
  <si>
    <t>コールドブレス</t>
    <phoneticPr fontId="1"/>
  </si>
  <si>
    <t>サイクリドブレス</t>
    <phoneticPr fontId="1"/>
  </si>
  <si>
    <t>トキシックブレス</t>
    <phoneticPr fontId="1"/>
  </si>
  <si>
    <t>■エアイルミネント</t>
    <phoneticPr fontId="1"/>
  </si>
  <si>
    <t>■クリムゾンノート</t>
    <phoneticPr fontId="1"/>
  </si>
  <si>
    <t>■アースクエイク</t>
    <phoneticPr fontId="1"/>
  </si>
  <si>
    <t>■クリアディザスタ</t>
    <phoneticPr fontId="1"/>
  </si>
  <si>
    <t>■ディバイナリレイ</t>
    <phoneticPr fontId="1"/>
  </si>
  <si>
    <t>■イービルデッド</t>
    <phoneticPr fontId="1"/>
  </si>
  <si>
    <t>コッレクティオ</t>
    <phoneticPr fontId="1"/>
  </si>
  <si>
    <t>属性ブレス</t>
    <phoneticPr fontId="1"/>
  </si>
  <si>
    <t>Goth</t>
    <phoneticPr fontId="1"/>
  </si>
  <si>
    <t>○</t>
  </si>
  <si>
    <t>○</t>
    <phoneticPr fontId="1"/>
  </si>
  <si>
    <t>△</t>
  </si>
  <si>
    <t>△</t>
    <phoneticPr fontId="1"/>
  </si>
  <si>
    <t>×</t>
  </si>
  <si>
    <t>×</t>
    <phoneticPr fontId="1"/>
  </si>
  <si>
    <t>R剣</t>
    <rPh sb="1" eb="2">
      <t>ケン</t>
    </rPh>
    <phoneticPr fontId="1"/>
  </si>
  <si>
    <t>R刀</t>
    <phoneticPr fontId="1"/>
  </si>
  <si>
    <t>R弓</t>
    <phoneticPr fontId="1"/>
  </si>
  <si>
    <t>R槍</t>
    <phoneticPr fontId="1"/>
  </si>
  <si>
    <t>R斧</t>
    <phoneticPr fontId="1"/>
  </si>
  <si>
    <t>R槌</t>
    <phoneticPr fontId="1"/>
  </si>
  <si>
    <t>R吹き矢</t>
    <phoneticPr fontId="1"/>
  </si>
  <si>
    <t>R銃</t>
    <phoneticPr fontId="1"/>
  </si>
  <si>
    <t>Rドール</t>
    <phoneticPr fontId="1"/>
  </si>
  <si>
    <t>R未分類</t>
    <rPh sb="1" eb="4">
      <t>ミブンルイ</t>
    </rPh>
    <phoneticPr fontId="1"/>
  </si>
  <si>
    <t>)</t>
    <phoneticPr fontId="1"/>
  </si>
  <si>
    <t>現在図鑑登録可能数：</t>
    <rPh sb="0" eb="2">
      <t>ゲンザイ</t>
    </rPh>
    <rPh sb="2" eb="4">
      <t>ズカン</t>
    </rPh>
    <rPh sb="4" eb="6">
      <t>トウロク</t>
    </rPh>
    <rPh sb="6" eb="8">
      <t>カノウ</t>
    </rPh>
    <rPh sb="8" eb="9">
      <t>スウ</t>
    </rPh>
    <phoneticPr fontId="1"/>
  </si>
  <si>
    <t>＝</t>
    <phoneticPr fontId="1"/>
  </si>
  <si>
    <t/>
  </si>
  <si>
    <t>△</t>
    <phoneticPr fontId="1"/>
  </si>
  <si>
    <t>？</t>
    <phoneticPr fontId="1"/>
  </si>
  <si>
    <t>○</t>
    <phoneticPr fontId="1"/>
  </si>
  <si>
    <t>×</t>
    <phoneticPr fontId="1"/>
  </si>
  <si>
    <t>※1</t>
    <phoneticPr fontId="1"/>
  </si>
  <si>
    <t>※2</t>
    <phoneticPr fontId="1"/>
  </si>
  <si>
    <t>店・拾の△は各々の派生</t>
    <rPh sb="0" eb="1">
      <t>ミセ</t>
    </rPh>
    <rPh sb="2" eb="3">
      <t>ヒロ</t>
    </rPh>
    <rPh sb="6" eb="8">
      <t>オノオノ</t>
    </rPh>
    <rPh sb="9" eb="11">
      <t>ハセイ</t>
    </rPh>
    <phoneticPr fontId="1"/>
  </si>
  <si>
    <t>Tの数字は南瓜数</t>
    <rPh sb="2" eb="4">
      <t>スウジ</t>
    </rPh>
    <rPh sb="5" eb="7">
      <t>カボチャ</t>
    </rPh>
    <rPh sb="7" eb="8">
      <t>スウ</t>
    </rPh>
    <phoneticPr fontId="1"/>
  </si>
  <si>
    <t>名称と消費MPとGothで判断してるけどwiki情報と図鑑表示で売値としても違うものがある</t>
    <rPh sb="0" eb="2">
      <t>メイショウ</t>
    </rPh>
    <rPh sb="3" eb="5">
      <t>ショウヒ</t>
    </rPh>
    <rPh sb="13" eb="15">
      <t>ハンダン</t>
    </rPh>
    <rPh sb="24" eb="26">
      <t>ジョウホウ</t>
    </rPh>
    <rPh sb="27" eb="29">
      <t>ズカン</t>
    </rPh>
    <rPh sb="29" eb="31">
      <t>ヒョウジ</t>
    </rPh>
    <rPh sb="32" eb="34">
      <t>ウリネ</t>
    </rPh>
    <rPh sb="38" eb="39">
      <t>チガ</t>
    </rPh>
    <phoneticPr fontId="1"/>
  </si>
  <si>
    <t>貼付用</t>
    <rPh sb="0" eb="2">
      <t>ハリツ</t>
    </rPh>
    <rPh sb="2" eb="3">
      <t>ヨウ</t>
    </rPh>
    <phoneticPr fontId="1"/>
  </si>
  <si>
    <t>に自分の図鑑データをコピペすると</t>
    <rPh sb="1" eb="3">
      <t>ジブン</t>
    </rPh>
    <rPh sb="4" eb="6">
      <t>ズカン</t>
    </rPh>
    <phoneticPr fontId="1"/>
  </si>
  <si>
    <t>が更新されます</t>
    <rPh sb="1" eb="3">
      <t>コウシン</t>
    </rPh>
    <phoneticPr fontId="1"/>
  </si>
  <si>
    <t>リスト</t>
    <phoneticPr fontId="1"/>
  </si>
  <si>
    <t>A列</t>
    <rPh sb="1" eb="2">
      <t>レツ</t>
    </rPh>
    <phoneticPr fontId="1"/>
  </si>
  <si>
    <t>の○が●に変わったものは登録済み</t>
    <rPh sb="5" eb="6">
      <t>カ</t>
    </rPh>
    <rPh sb="12" eb="15">
      <t>トウロクズ</t>
    </rPh>
    <phoneticPr fontId="1"/>
  </si>
  <si>
    <t>ただし・・・</t>
    <phoneticPr fontId="1"/>
  </si>
  <si>
    <t>のでご注意を</t>
    <rPh sb="3" eb="5">
      <t>チュウイ</t>
    </rPh>
    <phoneticPr fontId="1"/>
  </si>
  <si>
    <t>シート名</t>
    <rPh sb="3" eb="4">
      <t>メイ</t>
    </rPh>
    <phoneticPr fontId="1"/>
  </si>
  <si>
    <t>どれかが違うと図鑑登録されてても○は●にならないので確認が必要です</t>
    <rPh sb="4" eb="5">
      <t>チガ</t>
    </rPh>
    <rPh sb="7" eb="9">
      <t>ズカン</t>
    </rPh>
    <rPh sb="9" eb="11">
      <t>トウロク</t>
    </rPh>
    <rPh sb="26" eb="28">
      <t>カクニン</t>
    </rPh>
    <rPh sb="29" eb="31">
      <t>ヒツヨウ</t>
    </rPh>
    <phoneticPr fontId="1"/>
  </si>
  <si>
    <t>袋とかトロフィーはいちいち埋めるのめんどくさくなりました</t>
    <rPh sb="0" eb="1">
      <t>フクロ</t>
    </rPh>
    <rPh sb="13" eb="14">
      <t>ウ</t>
    </rPh>
    <phoneticPr fontId="1"/>
  </si>
  <si>
    <t>Excelたぶん2007以降じゃないと使えません（Countifs使えるver）</t>
    <rPh sb="12" eb="14">
      <t>イコウ</t>
    </rPh>
    <rPh sb="19" eb="20">
      <t>ツカ</t>
    </rPh>
    <rPh sb="33" eb="34">
      <t>ツカ</t>
    </rPh>
    <phoneticPr fontId="1"/>
  </si>
  <si>
    <t>2013/9/29時点のwiki情報をベースにつくり？ました</t>
    <rPh sb="9" eb="11">
      <t>ジテン</t>
    </rPh>
    <rPh sb="16" eb="18">
      <t>ジョウホウ</t>
    </rPh>
    <phoneticPr fontId="1"/>
  </si>
  <si>
    <t>行の追加をしたい場合は既存の行をコピー挿入してO列に■★消した名称を入れておけばOK</t>
    <phoneticPr fontId="1"/>
  </si>
  <si>
    <t>自分がげっとしたものは確認したけどトロフィーとか拾ってないのとか怪しいのがあるのとwiki修正はしていない</t>
    <rPh sb="0" eb="2">
      <t>ジブン</t>
    </rPh>
    <rPh sb="11" eb="13">
      <t>カクニン</t>
    </rPh>
    <rPh sb="24" eb="25">
      <t>ヒロ</t>
    </rPh>
    <rPh sb="32" eb="33">
      <t>アヤ</t>
    </rPh>
    <rPh sb="45" eb="47">
      <t>シュウセイ</t>
    </rPh>
    <phoneticPr fontId="1"/>
  </si>
  <si>
    <t>上</t>
    <rPh sb="0" eb="1">
      <t>ウエ</t>
    </rPh>
    <phoneticPr fontId="1"/>
  </si>
  <si>
    <t>下</t>
    <rPh sb="0" eb="1">
      <t>シタ</t>
    </rPh>
    <phoneticPr fontId="1"/>
  </si>
  <si>
    <t>○</t>
    <phoneticPr fontId="1"/>
  </si>
  <si>
    <t>(あとこれだけ登録できるよ：</t>
    <rPh sb="7" eb="9">
      <t>トウロク</t>
    </rPh>
    <phoneticPr fontId="1"/>
  </si>
  <si>
    <t>(残りの店売派生ノルマは：</t>
    <rPh sb="1" eb="2">
      <t>ノコ</t>
    </rPh>
    <rPh sb="4" eb="6">
      <t>テンバイ</t>
    </rPh>
    <rPh sb="6" eb="8">
      <t>ハセイ</t>
    </rPh>
    <phoneticPr fontId="1"/>
  </si>
  <si>
    <t>アナタの図鑑登録数は：</t>
    <rPh sb="4" eb="6">
      <t>ズカン</t>
    </rPh>
    <rPh sb="6" eb="9">
      <t>トウロクスウ</t>
    </rPh>
    <phoneticPr fontId="1"/>
  </si>
  <si>
    <t>闇</t>
  </si>
  <si>
    <t>聖</t>
  </si>
  <si>
    <t>Ele</t>
    <phoneticPr fontId="1"/>
  </si>
  <si>
    <t>登録済み！</t>
    <rPh sb="0" eb="2">
      <t>トウロク</t>
    </rPh>
    <rPh sb="2" eb="3">
      <t>ス</t>
    </rPh>
    <phoneticPr fontId="1"/>
  </si>
  <si>
    <t>りたりんより</t>
    <phoneticPr fontId="1"/>
  </si>
  <si>
    <t>やあこんにちは。</t>
    <phoneticPr fontId="1"/>
  </si>
  <si>
    <t>印刷して使う場合は、機能があればプリンタオプションから小冊子にしてA5での利用が便利です</t>
    <rPh sb="0" eb="2">
      <t>インサツ</t>
    </rPh>
    <rPh sb="4" eb="5">
      <t>ツカ</t>
    </rPh>
    <rPh sb="6" eb="8">
      <t>バアイ</t>
    </rPh>
    <rPh sb="10" eb="12">
      <t>キノウ</t>
    </rPh>
    <rPh sb="27" eb="30">
      <t>ショウサッシ</t>
    </rPh>
    <rPh sb="37" eb="39">
      <t>リヨウ</t>
    </rPh>
    <rPh sb="40" eb="42">
      <t>ベンリ</t>
    </rPh>
    <phoneticPr fontId="1"/>
  </si>
  <si>
    <t>未出を引いた幸運なアナタへ</t>
    <rPh sb="0" eb="1">
      <t>ミ</t>
    </rPh>
    <rPh sb="1" eb="2">
      <t>シュツ</t>
    </rPh>
    <rPh sb="3" eb="4">
      <t>ヒ</t>
    </rPh>
    <rPh sb="6" eb="8">
      <t>コウウン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</si>
</sst>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56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9" xfId="0" applyFill="1" applyBorder="1">
      <alignment vertical="center"/>
    </xf>
    <xf numFmtId="176" fontId="6" fillId="4" borderId="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2" fillId="5" borderId="0" xfId="0" applyFont="1" applyFill="1" applyAlignment="1">
      <alignment horizontal="left" vertical="center" indent="1"/>
    </xf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4" xfId="0" applyNumberFormat="1" applyFont="1" applyBorder="1" applyAlignment="1">
      <alignment horizontal="left" vertical="center"/>
    </xf>
    <xf numFmtId="177" fontId="5" fillId="5" borderId="20" xfId="0" applyNumberFormat="1" applyFont="1" applyFill="1" applyBorder="1" applyAlignment="1">
      <alignment horizontal="center" vertical="center"/>
    </xf>
    <xf numFmtId="177" fontId="5" fillId="5" borderId="21" xfId="0" applyNumberFormat="1" applyFont="1" applyFill="1" applyBorder="1" applyAlignment="1">
      <alignment horizontal="center" vertical="center"/>
    </xf>
    <xf numFmtId="177" fontId="5" fillId="5" borderId="23" xfId="0" applyNumberFormat="1" applyFont="1" applyFill="1" applyBorder="1" applyAlignment="1">
      <alignment horizontal="center" vertical="center"/>
    </xf>
    <xf numFmtId="177" fontId="5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theme="0" tint="-0.499984740745262"/>
      </font>
    </dxf>
    <dxf>
      <fill>
        <patternFill>
          <bgColor theme="0" tint="-0.24994659260841701"/>
        </patternFill>
      </fill>
      <border>
        <top style="thin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7</xdr:row>
      <xdr:rowOff>0</xdr:rowOff>
    </xdr:from>
    <xdr:to>
      <xdr:col>4</xdr:col>
      <xdr:colOff>476250</xdr:colOff>
      <xdr:row>16</xdr:row>
      <xdr:rowOff>161925</xdr:rowOff>
    </xdr:to>
    <xdr:sp macro="" textlink="">
      <xdr:nvSpPr>
        <xdr:cNvPr id="2" name="線吹き出し 2 (枠付き) 1"/>
        <xdr:cNvSpPr/>
      </xdr:nvSpPr>
      <xdr:spPr>
        <a:xfrm>
          <a:off x="2266950" y="1200150"/>
          <a:ext cx="1704975" cy="1704975"/>
        </a:xfrm>
        <a:prstGeom prst="borderCallout2">
          <a:avLst>
            <a:gd name="adj1" fmla="val 18750"/>
            <a:gd name="adj2" fmla="val -512"/>
            <a:gd name="adj3" fmla="val 18750"/>
            <a:gd name="adj4" fmla="val -16667"/>
            <a:gd name="adj5" fmla="val -61243"/>
            <a:gd name="adj6" fmla="val -97505"/>
          </a:avLst>
        </a:prstGeom>
        <a:solidFill>
          <a:schemeClr val="accent2">
            <a:lumMod val="40000"/>
            <a:lumOff val="60000"/>
          </a:schemeClr>
        </a:solidFill>
        <a:ln>
          <a:headEnd type="none" w="med" len="med"/>
          <a:tailEnd type="arrow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図鑑を</a:t>
          </a:r>
          <a:r>
            <a:rPr kumimoji="1" lang="en-US" altLang="ja-JP" sz="1100">
              <a:latin typeface="Meiryo UI" pitchFamily="50" charset="-128"/>
              <a:ea typeface="Meiryo UI" pitchFamily="50" charset="-128"/>
              <a:cs typeface="Meiryo UI" pitchFamily="50" charset="-128"/>
            </a:rPr>
            <a:t>"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全て</a:t>
          </a:r>
          <a:r>
            <a:rPr kumimoji="1" lang="en-US" altLang="ja-JP" sz="1100">
              <a:latin typeface="Meiryo UI" pitchFamily="50" charset="-128"/>
              <a:ea typeface="Meiryo UI" pitchFamily="50" charset="-128"/>
              <a:cs typeface="Meiryo UI" pitchFamily="50" charset="-128"/>
            </a:rPr>
            <a:t>"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で表示</a:t>
          </a:r>
          <a:endParaRPr kumimoji="1" lang="en-US" altLang="ja-JP" sz="11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図鑑の欄を左クリック</a:t>
          </a:r>
          <a:endParaRPr kumimoji="1" lang="en-US" altLang="ja-JP" sz="11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en-US" altLang="ja-JP" sz="1100">
              <a:latin typeface="Meiryo UI" pitchFamily="50" charset="-128"/>
              <a:ea typeface="Meiryo UI" pitchFamily="50" charset="-128"/>
              <a:cs typeface="Meiryo UI" pitchFamily="50" charset="-128"/>
            </a:rPr>
            <a:t>Ctrl+a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　で選択</a:t>
          </a:r>
          <a:endParaRPr kumimoji="1" lang="en-US" altLang="ja-JP" sz="11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en-US" altLang="ja-JP" sz="1100">
              <a:latin typeface="Meiryo UI" pitchFamily="50" charset="-128"/>
              <a:ea typeface="Meiryo UI" pitchFamily="50" charset="-128"/>
              <a:cs typeface="Meiryo UI" pitchFamily="50" charset="-128"/>
            </a:rPr>
            <a:t>Ctrl+c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　でコピー</a:t>
          </a:r>
          <a:endParaRPr kumimoji="1" lang="en-US" altLang="ja-JP" sz="11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ここ（</a:t>
          </a:r>
          <a:r>
            <a:rPr kumimoji="1" lang="en-US" altLang="ja-JP" sz="1100">
              <a:latin typeface="Meiryo UI" pitchFamily="50" charset="-128"/>
              <a:ea typeface="Meiryo UI" pitchFamily="50" charset="-128"/>
              <a:cs typeface="Meiryo UI" pitchFamily="50" charset="-128"/>
            </a:rPr>
            <a:t>A1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）に</a:t>
          </a:r>
          <a:endParaRPr kumimoji="1" lang="en-US" altLang="ja-JP" sz="11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/>
          <a:r>
            <a:rPr kumimoji="1" lang="en-US" altLang="ja-JP" sz="1100">
              <a:latin typeface="Meiryo UI" pitchFamily="50" charset="-128"/>
              <a:ea typeface="Meiryo UI" pitchFamily="50" charset="-128"/>
              <a:cs typeface="Meiryo UI" pitchFamily="50" charset="-128"/>
            </a:rPr>
            <a:t>"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値のみ</a:t>
          </a:r>
          <a:r>
            <a:rPr kumimoji="1" lang="en-US" altLang="ja-JP" sz="1100">
              <a:latin typeface="Meiryo UI" pitchFamily="50" charset="-128"/>
              <a:ea typeface="Meiryo UI" pitchFamily="50" charset="-128"/>
              <a:cs typeface="Meiryo UI" pitchFamily="50" charset="-128"/>
            </a:rPr>
            <a:t>"</a:t>
          </a:r>
          <a:r>
            <a:rPr kumimoji="1" lang="ja-JP" altLang="en-US" sz="1100">
              <a:latin typeface="Meiryo UI" pitchFamily="50" charset="-128"/>
              <a:ea typeface="Meiryo UI" pitchFamily="50" charset="-128"/>
              <a:cs typeface="Meiryo UI" pitchFamily="50" charset="-128"/>
            </a:rPr>
            <a:t>で貼付け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D34" sqref="D34"/>
    </sheetView>
  </sheetViews>
  <sheetFormatPr defaultRowHeight="13.5" x14ac:dyDescent="0.15"/>
  <cols>
    <col min="2" max="2" width="11.625" customWidth="1"/>
    <col min="3" max="3" width="16.25" bestFit="1" customWidth="1"/>
  </cols>
  <sheetData>
    <row r="1" spans="1:1" ht="14.25" thickBot="1" x14ac:dyDescent="0.2">
      <c r="A1" s="3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1"/>
  <sheetViews>
    <sheetView view="pageBreakPreview" zoomScale="115" zoomScaleNormal="100" zoomScaleSheetLayoutView="115" workbookViewId="0">
      <pane xSplit="2" ySplit="5" topLeftCell="C6" activePane="bottomRight" state="frozenSplit"/>
      <selection pane="topRight" activeCell="C1" sqref="C1"/>
      <selection pane="bottomLeft" activeCell="A8" sqref="A8"/>
      <selection pane="bottomRight" activeCell="D22" sqref="D22"/>
    </sheetView>
  </sheetViews>
  <sheetFormatPr defaultRowHeight="15.75" outlineLevelCol="1" x14ac:dyDescent="0.15"/>
  <cols>
    <col min="1" max="1" width="2.875" style="8" bestFit="1" customWidth="1"/>
    <col min="2" max="2" width="3.625" style="6" bestFit="1" customWidth="1"/>
    <col min="3" max="3" width="24.125" style="5" bestFit="1" customWidth="1"/>
    <col min="4" max="4" width="6.375" style="5" bestFit="1" customWidth="1"/>
    <col min="5" max="5" width="5.5" style="30" customWidth="1"/>
    <col min="6" max="6" width="11.25" style="7" bestFit="1" customWidth="1"/>
    <col min="7" max="9" width="5" style="2" customWidth="1" outlineLevel="1"/>
    <col min="10" max="10" width="5" style="16" customWidth="1"/>
    <col min="11" max="11" width="11.5" style="9" bestFit="1" customWidth="1"/>
    <col min="12" max="12" width="6.375" style="9" customWidth="1"/>
    <col min="13" max="22" width="6.375" style="8" customWidth="1"/>
    <col min="23" max="23" width="16.75" style="8" bestFit="1" customWidth="1"/>
    <col min="24" max="24" width="13.375" style="6" bestFit="1" customWidth="1"/>
    <col min="25" max="25" width="11.25" style="6" bestFit="1" customWidth="1"/>
    <col min="26" max="16384" width="9" style="6"/>
  </cols>
  <sheetData>
    <row r="1" spans="1:23" ht="15.75" customHeight="1" x14ac:dyDescent="0.15">
      <c r="B1" s="28"/>
      <c r="C1" s="38" t="s">
        <v>2018</v>
      </c>
      <c r="D1" s="39">
        <f>COUNTIF(B:B,"●")</f>
        <v>0</v>
      </c>
      <c r="E1" s="56" t="s">
        <v>1987</v>
      </c>
      <c r="F1" s="48">
        <f>D1/D2</f>
        <v>0</v>
      </c>
      <c r="G1" s="49"/>
      <c r="H1" s="52" t="s">
        <v>2022</v>
      </c>
      <c r="I1" s="52"/>
      <c r="J1" s="53"/>
    </row>
    <row r="2" spans="1:23" ht="15.75" customHeight="1" thickBot="1" x14ac:dyDescent="0.2">
      <c r="B2" s="28"/>
      <c r="C2" s="38" t="s">
        <v>1986</v>
      </c>
      <c r="D2" s="40">
        <f>COUNTIF(B:B,"●")+COUNTIF(B:B,"○")</f>
        <v>545</v>
      </c>
      <c r="E2" s="56"/>
      <c r="F2" s="50"/>
      <c r="G2" s="51"/>
      <c r="H2" s="54"/>
      <c r="I2" s="54"/>
      <c r="J2" s="55"/>
      <c r="L2" s="32"/>
    </row>
    <row r="3" spans="1:23" x14ac:dyDescent="0.15">
      <c r="B3" s="28"/>
      <c r="C3" s="34" t="s">
        <v>2016</v>
      </c>
      <c r="D3" s="35">
        <f>D2-D1</f>
        <v>545</v>
      </c>
      <c r="E3" s="35" t="s">
        <v>1985</v>
      </c>
      <c r="F3" s="36" t="s">
        <v>1993</v>
      </c>
      <c r="G3" s="57" t="s">
        <v>1995</v>
      </c>
      <c r="H3" s="57"/>
      <c r="I3" s="57"/>
      <c r="J3" s="57"/>
    </row>
    <row r="4" spans="1:23" ht="16.5" thickBot="1" x14ac:dyDescent="0.2">
      <c r="B4" s="28"/>
      <c r="C4" s="34" t="s">
        <v>2017</v>
      </c>
      <c r="D4" s="35">
        <f>COUNTIFS(G:G,"○",B:B,"○")+COUNTIFS(G:G,"△",B:B,"○")</f>
        <v>267</v>
      </c>
      <c r="E4" s="35" t="s">
        <v>1985</v>
      </c>
      <c r="F4" s="37" t="s">
        <v>1994</v>
      </c>
      <c r="G4" s="47" t="s">
        <v>1996</v>
      </c>
      <c r="H4" s="47"/>
      <c r="I4" s="47"/>
      <c r="J4" s="47"/>
    </row>
    <row r="5" spans="1:23" s="30" customFormat="1" x14ac:dyDescent="0.15">
      <c r="A5" s="41"/>
      <c r="B5" s="42"/>
      <c r="C5" s="43" t="s">
        <v>907</v>
      </c>
      <c r="D5" s="18" t="s">
        <v>908</v>
      </c>
      <c r="E5" s="18" t="s">
        <v>2021</v>
      </c>
      <c r="F5" s="44" t="s">
        <v>1968</v>
      </c>
      <c r="G5" s="17" t="s">
        <v>913</v>
      </c>
      <c r="H5" s="25" t="s">
        <v>912</v>
      </c>
      <c r="I5" s="18" t="s">
        <v>914</v>
      </c>
      <c r="J5" s="19" t="s">
        <v>959</v>
      </c>
      <c r="K5" s="45"/>
      <c r="L5" s="45"/>
      <c r="M5" s="46"/>
      <c r="N5" s="46"/>
      <c r="O5" s="46" t="s">
        <v>1291</v>
      </c>
      <c r="P5" s="46"/>
      <c r="Q5" s="46"/>
      <c r="R5" s="46"/>
      <c r="S5" s="46"/>
      <c r="T5" s="46"/>
      <c r="U5" s="46"/>
      <c r="V5" s="46"/>
      <c r="W5" s="46"/>
    </row>
    <row r="6" spans="1:23" x14ac:dyDescent="0.15">
      <c r="A6" s="10"/>
      <c r="B6" s="5"/>
      <c r="C6" s="11" t="s">
        <v>1400</v>
      </c>
      <c r="D6" s="12"/>
      <c r="E6" s="1"/>
      <c r="F6" s="15"/>
      <c r="G6" s="20"/>
      <c r="H6" s="26"/>
      <c r="I6" s="1"/>
      <c r="J6" s="21"/>
      <c r="O6" s="8" t="s">
        <v>230</v>
      </c>
    </row>
    <row r="7" spans="1:23" x14ac:dyDescent="0.15">
      <c r="A7" s="8">
        <f>COUNTIFS(貼付用!B:B,リスト!O7,貼付用!G:G,リスト!F7,貼付用!F:F,リスト!D7)</f>
        <v>0</v>
      </c>
      <c r="B7" s="28" t="str">
        <f>IF(F7="","",IF(A7=1,"●","○"))</f>
        <v>○</v>
      </c>
      <c r="C7" s="11" t="s">
        <v>1401</v>
      </c>
      <c r="D7" s="12">
        <v>40</v>
      </c>
      <c r="E7" s="1" t="s">
        <v>960</v>
      </c>
      <c r="F7" s="15">
        <v>3000</v>
      </c>
      <c r="G7" s="20" t="s">
        <v>1970</v>
      </c>
      <c r="H7" s="26" t="s">
        <v>1974</v>
      </c>
      <c r="I7" s="1"/>
      <c r="J7" s="21"/>
      <c r="O7" s="8" t="s">
        <v>164</v>
      </c>
    </row>
    <row r="8" spans="1:23" x14ac:dyDescent="0.15">
      <c r="A8" s="8">
        <f>COUNTIFS(貼付用!B:B,リスト!O8,貼付用!G:G,リスト!F8,貼付用!F:F,リスト!D8)</f>
        <v>0</v>
      </c>
      <c r="B8" s="28" t="str">
        <f t="shared" ref="B8:B71" si="0">IF(F8="","",IF(A8=1,"●","○"))</f>
        <v>○</v>
      </c>
      <c r="C8" s="11" t="s">
        <v>1402</v>
      </c>
      <c r="D8" s="12">
        <v>70</v>
      </c>
      <c r="E8" s="1" t="s">
        <v>2019</v>
      </c>
      <c r="F8" s="15">
        <v>8000</v>
      </c>
      <c r="G8" s="20" t="s">
        <v>1972</v>
      </c>
      <c r="H8" s="26" t="s">
        <v>1974</v>
      </c>
      <c r="I8" s="1"/>
      <c r="J8" s="21"/>
      <c r="O8" s="8" t="s">
        <v>179</v>
      </c>
    </row>
    <row r="9" spans="1:23" x14ac:dyDescent="0.15">
      <c r="A9" s="8">
        <f>COUNTIFS(貼付用!B:B,リスト!O9,貼付用!G:G,リスト!F9,貼付用!F:F,リスト!D9)</f>
        <v>0</v>
      </c>
      <c r="B9" s="28" t="str">
        <f t="shared" si="0"/>
        <v>○</v>
      </c>
      <c r="C9" s="11" t="s">
        <v>1403</v>
      </c>
      <c r="D9" s="12">
        <v>110</v>
      </c>
      <c r="E9" s="1" t="s">
        <v>2019</v>
      </c>
      <c r="F9" s="15">
        <v>12000</v>
      </c>
      <c r="G9" s="20" t="s">
        <v>1972</v>
      </c>
      <c r="H9" s="26" t="s">
        <v>1974</v>
      </c>
      <c r="I9" s="1"/>
      <c r="J9" s="21"/>
      <c r="O9" s="8" t="s">
        <v>284</v>
      </c>
    </row>
    <row r="10" spans="1:23" x14ac:dyDescent="0.15">
      <c r="A10" s="8">
        <f>COUNTIFS(貼付用!B:B,リスト!O10,貼付用!G:G,リスト!F10,貼付用!F:F,リスト!D10)</f>
        <v>0</v>
      </c>
      <c r="B10" s="28" t="str">
        <f t="shared" si="0"/>
        <v>○</v>
      </c>
      <c r="C10" s="11" t="s">
        <v>1404</v>
      </c>
      <c r="D10" s="12">
        <v>160</v>
      </c>
      <c r="E10" s="1" t="s">
        <v>2019</v>
      </c>
      <c r="F10" s="15">
        <v>26000</v>
      </c>
      <c r="G10" s="20" t="s">
        <v>1972</v>
      </c>
      <c r="H10" s="26" t="s">
        <v>1974</v>
      </c>
      <c r="I10" s="1"/>
      <c r="J10" s="21"/>
      <c r="O10" s="8" t="s">
        <v>285</v>
      </c>
    </row>
    <row r="11" spans="1:23" x14ac:dyDescent="0.15">
      <c r="A11" s="8">
        <f>COUNTIFS(貼付用!B:B,リスト!O11,貼付用!G:G,リスト!F11,貼付用!F:F,リスト!D11)</f>
        <v>0</v>
      </c>
      <c r="B11" s="28" t="str">
        <f t="shared" si="0"/>
        <v>○</v>
      </c>
      <c r="C11" s="11" t="s">
        <v>1405</v>
      </c>
      <c r="D11" s="12">
        <v>175</v>
      </c>
      <c r="E11" s="1" t="s">
        <v>2019</v>
      </c>
      <c r="F11" s="15">
        <v>52000</v>
      </c>
      <c r="G11" s="20" t="s">
        <v>1972</v>
      </c>
      <c r="H11" s="26" t="s">
        <v>1974</v>
      </c>
      <c r="I11" s="1"/>
      <c r="J11" s="21"/>
      <c r="O11" s="8" t="s">
        <v>357</v>
      </c>
    </row>
    <row r="12" spans="1:23" x14ac:dyDescent="0.15">
      <c r="A12" s="8">
        <f>COUNTIFS(貼付用!B:B,リスト!O12,貼付用!G:G,リスト!F12,貼付用!F:F,リスト!D12)</f>
        <v>0</v>
      </c>
      <c r="B12" s="28" t="str">
        <f t="shared" si="0"/>
        <v>○</v>
      </c>
      <c r="C12" s="11" t="s">
        <v>1406</v>
      </c>
      <c r="D12" s="12">
        <v>100</v>
      </c>
      <c r="E12" s="1" t="s">
        <v>2020</v>
      </c>
      <c r="F12" s="15">
        <v>27000</v>
      </c>
      <c r="G12" s="20" t="s">
        <v>1972</v>
      </c>
      <c r="H12" s="26" t="s">
        <v>1974</v>
      </c>
      <c r="I12" s="1"/>
      <c r="J12" s="21"/>
      <c r="O12" s="8" t="s">
        <v>286</v>
      </c>
    </row>
    <row r="13" spans="1:23" x14ac:dyDescent="0.15">
      <c r="A13" s="8">
        <f>COUNTIFS(貼付用!B:B,リスト!O13,貼付用!G:G,リスト!F13,貼付用!F:F,リスト!D13)</f>
        <v>0</v>
      </c>
      <c r="B13" s="28" t="str">
        <f t="shared" si="0"/>
        <v>○</v>
      </c>
      <c r="C13" s="11" t="s">
        <v>1407</v>
      </c>
      <c r="D13" s="12">
        <v>140</v>
      </c>
      <c r="E13" s="1" t="s">
        <v>2020</v>
      </c>
      <c r="F13" s="15">
        <v>49000</v>
      </c>
      <c r="G13" s="20" t="s">
        <v>1972</v>
      </c>
      <c r="H13" s="26" t="s">
        <v>1974</v>
      </c>
      <c r="I13" s="1"/>
      <c r="J13" s="21"/>
      <c r="O13" s="8" t="s">
        <v>287</v>
      </c>
    </row>
    <row r="14" spans="1:23" x14ac:dyDescent="0.15">
      <c r="A14" s="8">
        <f>COUNTIFS(貼付用!B:B,リスト!O14,貼付用!G:G,リスト!F14,貼付用!F:F,リスト!D14)</f>
        <v>0</v>
      </c>
      <c r="B14" s="28" t="str">
        <f t="shared" si="0"/>
        <v>○</v>
      </c>
      <c r="C14" s="11" t="s">
        <v>1408</v>
      </c>
      <c r="D14" s="12">
        <v>180</v>
      </c>
      <c r="E14" s="1" t="s">
        <v>2020</v>
      </c>
      <c r="F14" s="15">
        <v>64000</v>
      </c>
      <c r="G14" s="20" t="s">
        <v>1972</v>
      </c>
      <c r="H14" s="26" t="s">
        <v>1974</v>
      </c>
      <c r="I14" s="1"/>
      <c r="J14" s="21"/>
      <c r="O14" s="8" t="s">
        <v>358</v>
      </c>
    </row>
    <row r="15" spans="1:23" x14ac:dyDescent="0.15">
      <c r="A15" s="8">
        <f>COUNTIFS(貼付用!B:B,リスト!O15,貼付用!G:G,リスト!F15,貼付用!F:F,リスト!D15)</f>
        <v>0</v>
      </c>
      <c r="B15" s="28" t="str">
        <f t="shared" si="0"/>
        <v>○</v>
      </c>
      <c r="C15" s="11" t="s">
        <v>1409</v>
      </c>
      <c r="D15" s="12">
        <v>200</v>
      </c>
      <c r="E15" s="1" t="s">
        <v>2020</v>
      </c>
      <c r="F15" s="15">
        <v>78000</v>
      </c>
      <c r="G15" s="20" t="s">
        <v>1972</v>
      </c>
      <c r="H15" s="26" t="s">
        <v>1974</v>
      </c>
      <c r="I15" s="1"/>
      <c r="J15" s="21"/>
      <c r="O15" s="8" t="s">
        <v>359</v>
      </c>
    </row>
    <row r="16" spans="1:23" x14ac:dyDescent="0.15">
      <c r="A16" s="8">
        <f>COUNTIFS(貼付用!B:B,リスト!O16,貼付用!G:G,リスト!F16,貼付用!F:F,リスト!D16)</f>
        <v>0</v>
      </c>
      <c r="B16" s="28" t="str">
        <f t="shared" si="0"/>
        <v>○</v>
      </c>
      <c r="C16" s="11" t="s">
        <v>1410</v>
      </c>
      <c r="D16" s="12">
        <v>110</v>
      </c>
      <c r="E16" s="1" t="s">
        <v>960</v>
      </c>
      <c r="F16" s="15">
        <v>14000</v>
      </c>
      <c r="G16" s="20" t="s">
        <v>1972</v>
      </c>
      <c r="H16" s="26" t="s">
        <v>1974</v>
      </c>
      <c r="I16" s="1"/>
      <c r="J16" s="21"/>
      <c r="O16" s="8" t="s">
        <v>288</v>
      </c>
    </row>
    <row r="17" spans="1:15" x14ac:dyDescent="0.15">
      <c r="A17" s="8">
        <f>COUNTIFS(貼付用!B:B,リスト!O17,貼付用!G:G,リスト!F17,貼付用!F:F,リスト!D17)</f>
        <v>0</v>
      </c>
      <c r="B17" s="28" t="str">
        <f t="shared" si="0"/>
        <v>○</v>
      </c>
      <c r="C17" s="11" t="s">
        <v>1411</v>
      </c>
      <c r="D17" s="12">
        <v>140</v>
      </c>
      <c r="E17" s="1" t="s">
        <v>960</v>
      </c>
      <c r="F17" s="15">
        <v>28000</v>
      </c>
      <c r="G17" s="20" t="s">
        <v>1972</v>
      </c>
      <c r="H17" s="26" t="s">
        <v>1974</v>
      </c>
      <c r="I17" s="1"/>
      <c r="J17" s="21"/>
      <c r="O17" s="8" t="s">
        <v>289</v>
      </c>
    </row>
    <row r="18" spans="1:15" x14ac:dyDescent="0.15">
      <c r="A18" s="8">
        <f>COUNTIFS(貼付用!B:B,リスト!O18,貼付用!G:G,リスト!F18,貼付用!F:F,リスト!D18)</f>
        <v>0</v>
      </c>
      <c r="B18" s="28" t="str">
        <f t="shared" si="0"/>
        <v>○</v>
      </c>
      <c r="C18" s="11" t="s">
        <v>1412</v>
      </c>
      <c r="D18" s="12">
        <v>180</v>
      </c>
      <c r="E18" s="1" t="s">
        <v>960</v>
      </c>
      <c r="F18" s="15">
        <v>54000</v>
      </c>
      <c r="G18" s="20" t="s">
        <v>1972</v>
      </c>
      <c r="H18" s="26" t="s">
        <v>1974</v>
      </c>
      <c r="I18" s="1"/>
      <c r="J18" s="21"/>
      <c r="O18" s="8" t="s">
        <v>360</v>
      </c>
    </row>
    <row r="19" spans="1:15" x14ac:dyDescent="0.15">
      <c r="A19" s="8">
        <f>COUNTIFS(貼付用!B:B,リスト!O19,貼付用!G:G,リスト!F19,貼付用!F:F,リスト!D19)</f>
        <v>0</v>
      </c>
      <c r="B19" s="28" t="str">
        <f t="shared" si="0"/>
        <v>○</v>
      </c>
      <c r="C19" s="11" t="s">
        <v>1413</v>
      </c>
      <c r="D19" s="12">
        <v>180</v>
      </c>
      <c r="E19" s="1" t="s">
        <v>960</v>
      </c>
      <c r="F19" s="15">
        <v>48000</v>
      </c>
      <c r="G19" s="20" t="s">
        <v>1972</v>
      </c>
      <c r="H19" s="26" t="s">
        <v>1974</v>
      </c>
      <c r="I19" s="1"/>
      <c r="J19" s="21"/>
      <c r="O19" s="8" t="s">
        <v>361</v>
      </c>
    </row>
    <row r="20" spans="1:15" x14ac:dyDescent="0.15">
      <c r="A20" s="8">
        <f>COUNTIFS(貼付用!B:B,リスト!O20,貼付用!G:G,リスト!F20,貼付用!F:F,リスト!D20)</f>
        <v>0</v>
      </c>
      <c r="B20" s="28" t="str">
        <f t="shared" si="0"/>
        <v>○</v>
      </c>
      <c r="C20" s="11" t="s">
        <v>1414</v>
      </c>
      <c r="D20" s="12">
        <v>80</v>
      </c>
      <c r="E20" s="1" t="s">
        <v>960</v>
      </c>
      <c r="F20" s="15">
        <v>6000</v>
      </c>
      <c r="G20" s="20" t="s">
        <v>1972</v>
      </c>
      <c r="H20" s="26" t="s">
        <v>1974</v>
      </c>
      <c r="I20" s="1"/>
      <c r="J20" s="21"/>
      <c r="O20" s="8" t="s">
        <v>290</v>
      </c>
    </row>
    <row r="21" spans="1:15" x14ac:dyDescent="0.15">
      <c r="A21" s="8">
        <f>COUNTIFS(貼付用!B:B,リスト!O21,貼付用!G:G,リスト!F21,貼付用!F:F,リスト!D21)</f>
        <v>0</v>
      </c>
      <c r="B21" s="28" t="str">
        <f t="shared" si="0"/>
        <v>○</v>
      </c>
      <c r="C21" s="11" t="s">
        <v>1415</v>
      </c>
      <c r="D21" s="12">
        <v>120</v>
      </c>
      <c r="E21" s="1" t="s">
        <v>1121</v>
      </c>
      <c r="F21" s="15">
        <v>12000</v>
      </c>
      <c r="G21" s="20" t="s">
        <v>1972</v>
      </c>
      <c r="H21" s="26" t="s">
        <v>1974</v>
      </c>
      <c r="I21" s="1"/>
      <c r="J21" s="21"/>
      <c r="O21" s="8" t="s">
        <v>291</v>
      </c>
    </row>
    <row r="22" spans="1:15" x14ac:dyDescent="0.15">
      <c r="A22" s="8">
        <f>COUNTIFS(貼付用!B:B,リスト!O22,貼付用!G:G,リスト!F22,貼付用!F:F,リスト!D22)</f>
        <v>0</v>
      </c>
      <c r="B22" s="28" t="str">
        <f t="shared" si="0"/>
        <v>○</v>
      </c>
      <c r="C22" s="11" t="s">
        <v>1416</v>
      </c>
      <c r="D22" s="12">
        <v>170</v>
      </c>
      <c r="E22" s="1" t="s">
        <v>1121</v>
      </c>
      <c r="F22" s="15">
        <v>24000</v>
      </c>
      <c r="G22" s="20" t="s">
        <v>1972</v>
      </c>
      <c r="H22" s="26" t="s">
        <v>1974</v>
      </c>
      <c r="I22" s="1"/>
      <c r="J22" s="21"/>
      <c r="O22" s="8" t="s">
        <v>362</v>
      </c>
    </row>
    <row r="23" spans="1:15" x14ac:dyDescent="0.15">
      <c r="A23" s="8">
        <f>COUNTIFS(貼付用!B:B,リスト!O23,貼付用!G:G,リスト!F23,貼付用!F:F,リスト!D23)</f>
        <v>0</v>
      </c>
      <c r="B23" s="28" t="str">
        <f t="shared" si="0"/>
        <v>○</v>
      </c>
      <c r="C23" s="11" t="s">
        <v>1417</v>
      </c>
      <c r="D23" s="12">
        <v>120</v>
      </c>
      <c r="E23" s="1" t="s">
        <v>986</v>
      </c>
      <c r="F23" s="15">
        <v>16000</v>
      </c>
      <c r="G23" s="20" t="s">
        <v>1972</v>
      </c>
      <c r="H23" s="26" t="s">
        <v>1974</v>
      </c>
      <c r="I23" s="1"/>
      <c r="J23" s="21"/>
      <c r="O23" s="8" t="s">
        <v>292</v>
      </c>
    </row>
    <row r="24" spans="1:15" x14ac:dyDescent="0.15">
      <c r="A24" s="8">
        <f>COUNTIFS(貼付用!B:B,リスト!O24,貼付用!G:G,リスト!F24,貼付用!F:F,リスト!D24)</f>
        <v>0</v>
      </c>
      <c r="B24" s="28" t="str">
        <f t="shared" si="0"/>
        <v>○</v>
      </c>
      <c r="C24" s="11" t="s">
        <v>1418</v>
      </c>
      <c r="D24" s="12">
        <v>190</v>
      </c>
      <c r="E24" s="1" t="s">
        <v>986</v>
      </c>
      <c r="F24" s="15">
        <v>24000</v>
      </c>
      <c r="G24" s="20" t="s">
        <v>1972</v>
      </c>
      <c r="H24" s="26" t="s">
        <v>1974</v>
      </c>
      <c r="I24" s="1" t="s">
        <v>2013</v>
      </c>
      <c r="J24" s="21"/>
      <c r="O24" s="8" t="s">
        <v>363</v>
      </c>
    </row>
    <row r="25" spans="1:15" x14ac:dyDescent="0.15">
      <c r="A25" s="8">
        <f>COUNTIFS(貼付用!B:B,リスト!O25,貼付用!G:G,リスト!F25,貼付用!F:F,リスト!D25)</f>
        <v>0</v>
      </c>
      <c r="B25" s="28" t="str">
        <f t="shared" si="0"/>
        <v>○</v>
      </c>
      <c r="C25" s="11" t="s">
        <v>1419</v>
      </c>
      <c r="D25" s="12">
        <v>175</v>
      </c>
      <c r="E25" s="1" t="s">
        <v>986</v>
      </c>
      <c r="F25" s="15">
        <v>24000</v>
      </c>
      <c r="G25" s="20" t="s">
        <v>1972</v>
      </c>
      <c r="H25" s="26" t="s">
        <v>1974</v>
      </c>
      <c r="I25" s="1"/>
      <c r="J25" s="21"/>
      <c r="O25" s="8" t="s">
        <v>364</v>
      </c>
    </row>
    <row r="26" spans="1:15" x14ac:dyDescent="0.15">
      <c r="A26" s="8">
        <f>COUNTIFS(貼付用!B:B,リスト!O26,貼付用!G:G,リスト!F26,貼付用!F:F,リスト!D26)</f>
        <v>0</v>
      </c>
      <c r="B26" s="28" t="str">
        <f t="shared" si="0"/>
        <v>○</v>
      </c>
      <c r="C26" s="11" t="s">
        <v>1420</v>
      </c>
      <c r="D26" s="12">
        <v>130</v>
      </c>
      <c r="E26" s="1" t="s">
        <v>1121</v>
      </c>
      <c r="F26" s="15">
        <v>16000</v>
      </c>
      <c r="G26" s="20" t="s">
        <v>1972</v>
      </c>
      <c r="H26" s="26" t="s">
        <v>1974</v>
      </c>
      <c r="I26" s="1"/>
      <c r="J26" s="21"/>
      <c r="O26" s="8" t="s">
        <v>134</v>
      </c>
    </row>
    <row r="27" spans="1:15" x14ac:dyDescent="0.15">
      <c r="A27" s="8">
        <f>COUNTIFS(貼付用!B:B,リスト!O27,貼付用!G:G,リスト!F27,貼付用!F:F,リスト!D27)</f>
        <v>0</v>
      </c>
      <c r="B27" s="28" t="str">
        <f t="shared" si="0"/>
        <v>○</v>
      </c>
      <c r="C27" s="11" t="s">
        <v>1421</v>
      </c>
      <c r="D27" s="12">
        <v>190</v>
      </c>
      <c r="E27" s="1" t="s">
        <v>1121</v>
      </c>
      <c r="F27" s="15">
        <v>26000</v>
      </c>
      <c r="G27" s="20" t="s">
        <v>1972</v>
      </c>
      <c r="H27" s="26" t="s">
        <v>1974</v>
      </c>
      <c r="I27" s="1"/>
      <c r="J27" s="21"/>
      <c r="O27" s="8" t="s">
        <v>365</v>
      </c>
    </row>
    <row r="28" spans="1:15" x14ac:dyDescent="0.15">
      <c r="A28" s="8">
        <f>COUNTIFS(貼付用!B:B,リスト!O28,貼付用!G:G,リスト!F28,貼付用!F:F,リスト!D28)</f>
        <v>0</v>
      </c>
      <c r="B28" s="28" t="str">
        <f t="shared" si="0"/>
        <v>○</v>
      </c>
      <c r="C28" s="11" t="s">
        <v>1422</v>
      </c>
      <c r="D28" s="12">
        <v>110</v>
      </c>
      <c r="E28" s="1" t="s">
        <v>960</v>
      </c>
      <c r="F28" s="15">
        <v>18000</v>
      </c>
      <c r="G28" s="20" t="s">
        <v>1972</v>
      </c>
      <c r="H28" s="26" t="s">
        <v>1974</v>
      </c>
      <c r="I28" s="1"/>
      <c r="J28" s="21"/>
      <c r="O28" s="8" t="s">
        <v>293</v>
      </c>
    </row>
    <row r="29" spans="1:15" x14ac:dyDescent="0.15">
      <c r="A29" s="8">
        <f>COUNTIFS(貼付用!B:B,リスト!O29,貼付用!G:G,リスト!F29,貼付用!F:F,リスト!D29)</f>
        <v>0</v>
      </c>
      <c r="B29" s="28" t="str">
        <f t="shared" si="0"/>
        <v>○</v>
      </c>
      <c r="C29" s="11" t="s">
        <v>1423</v>
      </c>
      <c r="D29" s="12">
        <v>160</v>
      </c>
      <c r="E29" s="1" t="s">
        <v>992</v>
      </c>
      <c r="F29" s="15">
        <v>26000</v>
      </c>
      <c r="G29" s="20" t="s">
        <v>1972</v>
      </c>
      <c r="H29" s="26" t="s">
        <v>1974</v>
      </c>
      <c r="I29" s="1"/>
      <c r="J29" s="21"/>
      <c r="O29" s="8" t="s">
        <v>366</v>
      </c>
    </row>
    <row r="30" spans="1:15" x14ac:dyDescent="0.15">
      <c r="A30" s="8">
        <f>COUNTIFS(貼付用!B:B,リスト!O30,貼付用!G:G,リスト!F30,貼付用!F:F,リスト!D30)</f>
        <v>0</v>
      </c>
      <c r="B30" s="28" t="str">
        <f t="shared" si="0"/>
        <v>○</v>
      </c>
      <c r="C30" s="11" t="s">
        <v>1424</v>
      </c>
      <c r="D30" s="12">
        <v>170</v>
      </c>
      <c r="E30" s="1" t="s">
        <v>1189</v>
      </c>
      <c r="F30" s="15">
        <v>26000</v>
      </c>
      <c r="G30" s="20" t="s">
        <v>1972</v>
      </c>
      <c r="H30" s="26" t="s">
        <v>1974</v>
      </c>
      <c r="I30" s="1"/>
      <c r="J30" s="21"/>
      <c r="O30" s="8" t="s">
        <v>367</v>
      </c>
    </row>
    <row r="31" spans="1:15" x14ac:dyDescent="0.15">
      <c r="A31" s="8">
        <f>COUNTIFS(貼付用!B:B,リスト!O31,貼付用!G:G,リスト!F31,貼付用!F:F,リスト!D31)</f>
        <v>0</v>
      </c>
      <c r="B31" s="28" t="str">
        <f t="shared" si="0"/>
        <v/>
      </c>
      <c r="C31" s="11" t="s">
        <v>1425</v>
      </c>
      <c r="D31" s="12"/>
      <c r="E31" s="1"/>
      <c r="F31" s="15" t="s">
        <v>1988</v>
      </c>
      <c r="G31" s="20"/>
      <c r="H31" s="26"/>
      <c r="I31" s="1"/>
      <c r="J31" s="21"/>
      <c r="O31" s="8" t="s">
        <v>197</v>
      </c>
    </row>
    <row r="32" spans="1:15" x14ac:dyDescent="0.15">
      <c r="A32" s="8">
        <f>COUNTIFS(貼付用!B:B,リスト!O32,貼付用!G:G,リスト!F32,貼付用!F:F,リスト!D32)</f>
        <v>0</v>
      </c>
      <c r="B32" s="28" t="str">
        <f t="shared" si="0"/>
        <v>○</v>
      </c>
      <c r="C32" s="11" t="s">
        <v>1426</v>
      </c>
      <c r="D32" s="12">
        <v>40</v>
      </c>
      <c r="E32" s="1" t="s">
        <v>960</v>
      </c>
      <c r="F32" s="15">
        <v>5000</v>
      </c>
      <c r="G32" s="20" t="s">
        <v>1970</v>
      </c>
      <c r="H32" s="26" t="s">
        <v>1974</v>
      </c>
      <c r="I32" s="1" t="s">
        <v>2013</v>
      </c>
      <c r="J32" s="21"/>
      <c r="O32" s="8" t="s">
        <v>199</v>
      </c>
    </row>
    <row r="33" spans="1:15" x14ac:dyDescent="0.15">
      <c r="A33" s="8">
        <f>COUNTIFS(貼付用!B:B,リスト!O33,貼付用!G:G,リスト!F33,貼付用!F:F,リスト!D33)</f>
        <v>0</v>
      </c>
      <c r="B33" s="28" t="str">
        <f t="shared" si="0"/>
        <v>○</v>
      </c>
      <c r="C33" s="11" t="s">
        <v>1427</v>
      </c>
      <c r="D33" s="12">
        <v>70</v>
      </c>
      <c r="E33" s="1" t="s">
        <v>960</v>
      </c>
      <c r="F33" s="15">
        <v>16000</v>
      </c>
      <c r="G33" s="20" t="s">
        <v>1972</v>
      </c>
      <c r="H33" s="26" t="s">
        <v>1974</v>
      </c>
      <c r="I33" s="1"/>
      <c r="J33" s="21"/>
      <c r="O33" s="8" t="s">
        <v>294</v>
      </c>
    </row>
    <row r="34" spans="1:15" x14ac:dyDescent="0.15">
      <c r="A34" s="8">
        <f>COUNTIFS(貼付用!B:B,リスト!O34,貼付用!G:G,リスト!F34,貼付用!F:F,リスト!D34)</f>
        <v>0</v>
      </c>
      <c r="B34" s="28" t="str">
        <f t="shared" si="0"/>
        <v>○</v>
      </c>
      <c r="C34" s="11" t="s">
        <v>1428</v>
      </c>
      <c r="D34" s="12">
        <v>100</v>
      </c>
      <c r="E34" s="1" t="s">
        <v>960</v>
      </c>
      <c r="F34" s="15">
        <v>20000</v>
      </c>
      <c r="G34" s="20" t="s">
        <v>1972</v>
      </c>
      <c r="H34" s="26" t="s">
        <v>1974</v>
      </c>
      <c r="I34" s="1"/>
      <c r="J34" s="21"/>
      <c r="O34" s="8" t="s">
        <v>295</v>
      </c>
    </row>
    <row r="35" spans="1:15" x14ac:dyDescent="0.15">
      <c r="A35" s="8">
        <f>COUNTIFS(貼付用!B:B,リスト!O35,貼付用!G:G,リスト!F35,貼付用!F:F,リスト!D35)</f>
        <v>0</v>
      </c>
      <c r="B35" s="28" t="str">
        <f t="shared" si="0"/>
        <v>○</v>
      </c>
      <c r="C35" s="11" t="s">
        <v>1429</v>
      </c>
      <c r="D35" s="12">
        <v>135</v>
      </c>
      <c r="E35" s="1" t="s">
        <v>960</v>
      </c>
      <c r="F35" s="15">
        <v>40000</v>
      </c>
      <c r="G35" s="20" t="s">
        <v>1972</v>
      </c>
      <c r="H35" s="26" t="s">
        <v>1974</v>
      </c>
      <c r="I35" s="1"/>
      <c r="J35" s="21"/>
      <c r="O35" s="8" t="s">
        <v>296</v>
      </c>
    </row>
    <row r="36" spans="1:15" x14ac:dyDescent="0.15">
      <c r="A36" s="8">
        <f>COUNTIFS(貼付用!B:B,リスト!O36,貼付用!G:G,リスト!F36,貼付用!F:F,リスト!D36)</f>
        <v>0</v>
      </c>
      <c r="B36" s="28" t="str">
        <f t="shared" si="0"/>
        <v>○</v>
      </c>
      <c r="C36" s="11" t="s">
        <v>1430</v>
      </c>
      <c r="D36" s="12">
        <v>165</v>
      </c>
      <c r="E36" s="1" t="s">
        <v>960</v>
      </c>
      <c r="F36" s="15">
        <v>80000</v>
      </c>
      <c r="G36" s="20" t="s">
        <v>1972</v>
      </c>
      <c r="H36" s="26" t="s">
        <v>1974</v>
      </c>
      <c r="I36" s="1"/>
      <c r="J36" s="21"/>
      <c r="O36" s="8" t="s">
        <v>368</v>
      </c>
    </row>
    <row r="37" spans="1:15" x14ac:dyDescent="0.15">
      <c r="A37" s="8">
        <f>COUNTIFS(貼付用!B:B,リスト!O37,貼付用!G:G,リスト!F37,貼付用!F:F,リスト!D37)</f>
        <v>0</v>
      </c>
      <c r="B37" s="28" t="str">
        <f t="shared" si="0"/>
        <v>○</v>
      </c>
      <c r="C37" s="11" t="s">
        <v>1431</v>
      </c>
      <c r="D37" s="12">
        <v>45</v>
      </c>
      <c r="E37" s="1" t="s">
        <v>960</v>
      </c>
      <c r="F37" s="15">
        <v>6000</v>
      </c>
      <c r="G37" s="20" t="s">
        <v>1970</v>
      </c>
      <c r="H37" s="26" t="s">
        <v>1974</v>
      </c>
      <c r="I37" s="1"/>
      <c r="J37" s="21"/>
      <c r="O37" s="8" t="s">
        <v>200</v>
      </c>
    </row>
    <row r="38" spans="1:15" x14ac:dyDescent="0.15">
      <c r="A38" s="8">
        <f>COUNTIFS(貼付用!B:B,リスト!O38,貼付用!G:G,リスト!F38,貼付用!F:F,リスト!D38)</f>
        <v>0</v>
      </c>
      <c r="B38" s="28" t="str">
        <f t="shared" si="0"/>
        <v>○</v>
      </c>
      <c r="C38" s="11" t="s">
        <v>1432</v>
      </c>
      <c r="D38" s="12">
        <v>75</v>
      </c>
      <c r="E38" s="1" t="s">
        <v>960</v>
      </c>
      <c r="F38" s="15">
        <v>12000</v>
      </c>
      <c r="G38" s="20" t="s">
        <v>1972</v>
      </c>
      <c r="H38" s="26" t="s">
        <v>1974</v>
      </c>
      <c r="I38" s="1"/>
      <c r="J38" s="21"/>
      <c r="O38" s="8" t="s">
        <v>297</v>
      </c>
    </row>
    <row r="39" spans="1:15" x14ac:dyDescent="0.15">
      <c r="A39" s="8">
        <f>COUNTIFS(貼付用!B:B,リスト!O39,貼付用!G:G,リスト!F39,貼付用!F:F,リスト!D39)</f>
        <v>0</v>
      </c>
      <c r="B39" s="28" t="str">
        <f t="shared" si="0"/>
        <v>○</v>
      </c>
      <c r="C39" s="11" t="s">
        <v>1433</v>
      </c>
      <c r="D39" s="12">
        <v>110</v>
      </c>
      <c r="E39" s="1" t="s">
        <v>960</v>
      </c>
      <c r="F39" s="15">
        <v>24000</v>
      </c>
      <c r="G39" s="20" t="s">
        <v>1972</v>
      </c>
      <c r="H39" s="26" t="s">
        <v>1974</v>
      </c>
      <c r="I39" s="1"/>
      <c r="J39" s="21"/>
      <c r="O39" s="8" t="s">
        <v>298</v>
      </c>
    </row>
    <row r="40" spans="1:15" x14ac:dyDescent="0.15">
      <c r="A40" s="8">
        <f>COUNTIFS(貼付用!B:B,リスト!O40,貼付用!G:G,リスト!F40,貼付用!F:F,リスト!D40)</f>
        <v>0</v>
      </c>
      <c r="B40" s="28" t="str">
        <f t="shared" si="0"/>
        <v>○</v>
      </c>
      <c r="C40" s="11" t="s">
        <v>1434</v>
      </c>
      <c r="D40" s="12">
        <v>140</v>
      </c>
      <c r="E40" s="1" t="s">
        <v>2020</v>
      </c>
      <c r="F40" s="15">
        <v>48000</v>
      </c>
      <c r="G40" s="20" t="s">
        <v>1972</v>
      </c>
      <c r="H40" s="26" t="s">
        <v>1974</v>
      </c>
      <c r="I40" s="1"/>
      <c r="J40" s="21"/>
      <c r="O40" s="8" t="s">
        <v>299</v>
      </c>
    </row>
    <row r="41" spans="1:15" x14ac:dyDescent="0.15">
      <c r="A41" s="8">
        <f>COUNTIFS(貼付用!B:B,リスト!O41,貼付用!G:G,リスト!F41,貼付用!F:F,リスト!D41)</f>
        <v>0</v>
      </c>
      <c r="B41" s="28" t="str">
        <f t="shared" si="0"/>
        <v>○</v>
      </c>
      <c r="C41" s="11" t="s">
        <v>1435</v>
      </c>
      <c r="D41" s="12">
        <v>170</v>
      </c>
      <c r="E41" s="1" t="s">
        <v>2020</v>
      </c>
      <c r="F41" s="15">
        <v>96000</v>
      </c>
      <c r="G41" s="20" t="s">
        <v>1972</v>
      </c>
      <c r="H41" s="26" t="s">
        <v>1974</v>
      </c>
      <c r="I41" s="1"/>
      <c r="J41" s="21"/>
      <c r="O41" s="8" t="s">
        <v>369</v>
      </c>
    </row>
    <row r="42" spans="1:15" x14ac:dyDescent="0.15">
      <c r="A42" s="8">
        <f>COUNTIFS(貼付用!B:B,リスト!O42,貼付用!G:G,リスト!F42,貼付用!F:F,リスト!D42)</f>
        <v>0</v>
      </c>
      <c r="B42" s="28" t="str">
        <f t="shared" si="0"/>
        <v/>
      </c>
      <c r="C42" s="11" t="s">
        <v>1896</v>
      </c>
      <c r="D42" s="12"/>
      <c r="E42" s="1"/>
      <c r="F42" s="15" t="s">
        <v>1988</v>
      </c>
      <c r="G42" s="20"/>
      <c r="H42" s="26"/>
      <c r="I42" s="1"/>
      <c r="J42" s="21"/>
      <c r="O42" s="8" t="s">
        <v>1896</v>
      </c>
    </row>
    <row r="43" spans="1:15" x14ac:dyDescent="0.15">
      <c r="A43" s="8">
        <f>COUNTIFS(貼付用!B:B,リスト!O43,貼付用!G:G,リスト!F43,貼付用!F:F,リスト!D43)</f>
        <v>0</v>
      </c>
      <c r="B43" s="28" t="str">
        <f t="shared" si="0"/>
        <v>○</v>
      </c>
      <c r="C43" s="11" t="s">
        <v>1436</v>
      </c>
      <c r="D43" s="12">
        <v>60</v>
      </c>
      <c r="E43" s="1" t="s">
        <v>960</v>
      </c>
      <c r="F43" s="15">
        <v>7000</v>
      </c>
      <c r="G43" s="20" t="s">
        <v>1970</v>
      </c>
      <c r="H43" s="26" t="s">
        <v>1974</v>
      </c>
      <c r="I43" s="1"/>
      <c r="J43" s="21"/>
      <c r="O43" s="8" t="s">
        <v>84</v>
      </c>
    </row>
    <row r="44" spans="1:15" x14ac:dyDescent="0.15">
      <c r="A44" s="8">
        <f>COUNTIFS(貼付用!B:B,リスト!O44,貼付用!G:G,リスト!F44,貼付用!F:F,リスト!D44)</f>
        <v>0</v>
      </c>
      <c r="B44" s="28" t="str">
        <f t="shared" si="0"/>
        <v>○</v>
      </c>
      <c r="C44" s="11" t="s">
        <v>1437</v>
      </c>
      <c r="D44" s="12">
        <v>80</v>
      </c>
      <c r="E44" s="1" t="s">
        <v>960</v>
      </c>
      <c r="F44" s="15">
        <v>14000</v>
      </c>
      <c r="G44" s="20" t="s">
        <v>1972</v>
      </c>
      <c r="H44" s="26" t="s">
        <v>1974</v>
      </c>
      <c r="I44" s="1"/>
      <c r="J44" s="21"/>
      <c r="O44" s="8" t="s">
        <v>33</v>
      </c>
    </row>
    <row r="45" spans="1:15" x14ac:dyDescent="0.15">
      <c r="A45" s="8">
        <f>COUNTIFS(貼付用!B:B,リスト!O45,貼付用!G:G,リスト!F45,貼付用!F:F,リスト!D45)</f>
        <v>0</v>
      </c>
      <c r="B45" s="28" t="str">
        <f t="shared" si="0"/>
        <v>○</v>
      </c>
      <c r="C45" s="11" t="s">
        <v>1438</v>
      </c>
      <c r="D45" s="12">
        <v>100</v>
      </c>
      <c r="E45" s="1" t="s">
        <v>960</v>
      </c>
      <c r="F45" s="15">
        <v>28000</v>
      </c>
      <c r="G45" s="20" t="s">
        <v>1972</v>
      </c>
      <c r="H45" s="26" t="s">
        <v>1974</v>
      </c>
      <c r="I45" s="1"/>
      <c r="J45" s="21"/>
      <c r="O45" s="8" t="s">
        <v>189</v>
      </c>
    </row>
    <row r="46" spans="1:15" x14ac:dyDescent="0.15">
      <c r="A46" s="8">
        <f>COUNTIFS(貼付用!B:B,リスト!O46,貼付用!G:G,リスト!F46,貼付用!F:F,リスト!D46)</f>
        <v>0</v>
      </c>
      <c r="B46" s="28" t="str">
        <f t="shared" si="0"/>
        <v>○</v>
      </c>
      <c r="C46" s="11" t="s">
        <v>1439</v>
      </c>
      <c r="D46" s="12">
        <v>160</v>
      </c>
      <c r="E46" s="1" t="s">
        <v>992</v>
      </c>
      <c r="F46" s="15">
        <v>60000</v>
      </c>
      <c r="G46" s="20" t="s">
        <v>1972</v>
      </c>
      <c r="H46" s="26" t="s">
        <v>1974</v>
      </c>
      <c r="I46" s="1"/>
      <c r="J46" s="21"/>
      <c r="O46" s="8" t="s">
        <v>45</v>
      </c>
    </row>
    <row r="47" spans="1:15" x14ac:dyDescent="0.15">
      <c r="A47" s="8">
        <f>COUNTIFS(貼付用!B:B,リスト!O47,貼付用!G:G,リスト!F47,貼付用!F:F,リスト!D47)</f>
        <v>0</v>
      </c>
      <c r="B47" s="28" t="str">
        <f t="shared" si="0"/>
        <v>○</v>
      </c>
      <c r="C47" s="11" t="s">
        <v>1440</v>
      </c>
      <c r="D47" s="12">
        <v>190</v>
      </c>
      <c r="E47" s="1" t="s">
        <v>992</v>
      </c>
      <c r="F47" s="15">
        <v>144000</v>
      </c>
      <c r="G47" s="20" t="s">
        <v>1972</v>
      </c>
      <c r="H47" s="26" t="s">
        <v>1974</v>
      </c>
      <c r="I47" s="1"/>
      <c r="J47" s="21"/>
      <c r="O47" s="8" t="s">
        <v>45</v>
      </c>
    </row>
    <row r="48" spans="1:15" x14ac:dyDescent="0.15">
      <c r="A48" s="8">
        <f>COUNTIFS(貼付用!B:B,リスト!O48,貼付用!G:G,リスト!F48,貼付用!F:F,リスト!D48)</f>
        <v>0</v>
      </c>
      <c r="B48" s="28" t="str">
        <f t="shared" si="0"/>
        <v>○</v>
      </c>
      <c r="C48" s="11" t="s">
        <v>1441</v>
      </c>
      <c r="D48" s="12">
        <v>160</v>
      </c>
      <c r="E48" s="1" t="s">
        <v>1121</v>
      </c>
      <c r="F48" s="15">
        <v>60000</v>
      </c>
      <c r="G48" s="20" t="s">
        <v>1972</v>
      </c>
      <c r="H48" s="26" t="s">
        <v>1974</v>
      </c>
      <c r="I48" s="1"/>
      <c r="J48" s="21"/>
      <c r="O48" s="8" t="s">
        <v>300</v>
      </c>
    </row>
    <row r="49" spans="1:15" x14ac:dyDescent="0.15">
      <c r="A49" s="8">
        <f>COUNTIFS(貼付用!B:B,リスト!O49,貼付用!G:G,リスト!F49,貼付用!F:F,リスト!D49)</f>
        <v>0</v>
      </c>
      <c r="B49" s="28" t="str">
        <f t="shared" si="0"/>
        <v>○</v>
      </c>
      <c r="C49" s="11" t="s">
        <v>1442</v>
      </c>
      <c r="D49" s="12">
        <v>190</v>
      </c>
      <c r="E49" s="1" t="s">
        <v>1121</v>
      </c>
      <c r="F49" s="15">
        <v>144000</v>
      </c>
      <c r="G49" s="20" t="s">
        <v>1972</v>
      </c>
      <c r="H49" s="26" t="s">
        <v>1974</v>
      </c>
      <c r="I49" s="1"/>
      <c r="J49" s="21"/>
      <c r="O49" s="8" t="s">
        <v>300</v>
      </c>
    </row>
    <row r="50" spans="1:15" x14ac:dyDescent="0.15">
      <c r="A50" s="8">
        <f>COUNTIFS(貼付用!B:B,リスト!O50,貼付用!G:G,リスト!F50,貼付用!F:F,リスト!D50)</f>
        <v>0</v>
      </c>
      <c r="B50" s="28" t="str">
        <f t="shared" si="0"/>
        <v>○</v>
      </c>
      <c r="C50" s="11" t="s">
        <v>1443</v>
      </c>
      <c r="D50" s="12">
        <v>190</v>
      </c>
      <c r="E50" s="1" t="s">
        <v>2019</v>
      </c>
      <c r="F50" s="15">
        <v>144000</v>
      </c>
      <c r="G50" s="20" t="s">
        <v>1972</v>
      </c>
      <c r="H50" s="26" t="s">
        <v>1974</v>
      </c>
      <c r="I50" s="1"/>
      <c r="J50" s="21"/>
      <c r="O50" s="8" t="s">
        <v>301</v>
      </c>
    </row>
    <row r="51" spans="1:15" x14ac:dyDescent="0.15">
      <c r="A51" s="8">
        <f>COUNTIFS(貼付用!B:B,リスト!O51,貼付用!G:G,リスト!F51,貼付用!F:F,リスト!D51)</f>
        <v>0</v>
      </c>
      <c r="B51" s="28" t="str">
        <f t="shared" si="0"/>
        <v>○</v>
      </c>
      <c r="C51" s="11" t="s">
        <v>1444</v>
      </c>
      <c r="D51" s="12">
        <v>280</v>
      </c>
      <c r="E51" s="1" t="s">
        <v>2019</v>
      </c>
      <c r="F51" s="15">
        <v>2</v>
      </c>
      <c r="G51" s="20" t="s">
        <v>1972</v>
      </c>
      <c r="H51" s="26" t="s">
        <v>1974</v>
      </c>
      <c r="I51" s="1"/>
      <c r="J51" s="21"/>
      <c r="O51" s="8" t="s">
        <v>370</v>
      </c>
    </row>
    <row r="52" spans="1:15" x14ac:dyDescent="0.15">
      <c r="A52" s="8">
        <f>COUNTIFS(貼付用!B:B,リスト!O52,貼付用!G:G,リスト!F52,貼付用!F:F,リスト!D52)</f>
        <v>0</v>
      </c>
      <c r="B52" s="28" t="str">
        <f t="shared" si="0"/>
        <v>○</v>
      </c>
      <c r="C52" s="11" t="s">
        <v>1445</v>
      </c>
      <c r="D52" s="12">
        <v>140</v>
      </c>
      <c r="E52" s="1" t="s">
        <v>960</v>
      </c>
      <c r="F52" s="15">
        <v>88000</v>
      </c>
      <c r="G52" s="20" t="s">
        <v>1972</v>
      </c>
      <c r="H52" s="26" t="s">
        <v>1974</v>
      </c>
      <c r="I52" s="1"/>
      <c r="J52" s="21"/>
      <c r="O52" s="8" t="s">
        <v>302</v>
      </c>
    </row>
    <row r="53" spans="1:15" x14ac:dyDescent="0.15">
      <c r="A53" s="8">
        <f>COUNTIFS(貼付用!B:B,リスト!O53,貼付用!G:G,リスト!F53,貼付用!F:F,リスト!D53)</f>
        <v>0</v>
      </c>
      <c r="B53" s="28" t="str">
        <f t="shared" si="0"/>
        <v>○</v>
      </c>
      <c r="C53" s="11" t="s">
        <v>1446</v>
      </c>
      <c r="D53" s="12">
        <v>190</v>
      </c>
      <c r="E53" s="1" t="s">
        <v>960</v>
      </c>
      <c r="F53" s="15">
        <v>150000</v>
      </c>
      <c r="G53" s="20" t="s">
        <v>1972</v>
      </c>
      <c r="H53" s="26" t="s">
        <v>1974</v>
      </c>
      <c r="I53" s="1"/>
      <c r="J53" s="21"/>
      <c r="O53" s="8" t="s">
        <v>371</v>
      </c>
    </row>
    <row r="54" spans="1:15" x14ac:dyDescent="0.15">
      <c r="A54" s="8">
        <f>COUNTIFS(貼付用!B:B,リスト!O54,貼付用!G:G,リスト!F54,貼付用!F:F,リスト!D54)</f>
        <v>0</v>
      </c>
      <c r="B54" s="28" t="str">
        <f t="shared" si="0"/>
        <v>○</v>
      </c>
      <c r="C54" s="11" t="s">
        <v>1447</v>
      </c>
      <c r="D54" s="12">
        <v>210</v>
      </c>
      <c r="E54" s="1" t="s">
        <v>960</v>
      </c>
      <c r="F54" s="15">
        <v>154000</v>
      </c>
      <c r="G54" s="20" t="s">
        <v>1972</v>
      </c>
      <c r="H54" s="26" t="s">
        <v>1974</v>
      </c>
      <c r="I54" s="1"/>
      <c r="J54" s="21"/>
      <c r="O54" s="8" t="s">
        <v>372</v>
      </c>
    </row>
    <row r="55" spans="1:15" x14ac:dyDescent="0.15">
      <c r="A55" s="8">
        <f>COUNTIFS(貼付用!B:B,リスト!O55,貼付用!G:G,リスト!F55,貼付用!F:F,リスト!D55)</f>
        <v>0</v>
      </c>
      <c r="B55" s="28" t="str">
        <f t="shared" si="0"/>
        <v>○</v>
      </c>
      <c r="C55" s="11" t="s">
        <v>1448</v>
      </c>
      <c r="D55" s="12">
        <v>160</v>
      </c>
      <c r="E55" s="1" t="s">
        <v>1189</v>
      </c>
      <c r="F55" s="15">
        <v>60000</v>
      </c>
      <c r="G55" s="20" t="s">
        <v>1972</v>
      </c>
      <c r="H55" s="26" t="s">
        <v>1974</v>
      </c>
      <c r="I55" s="1"/>
      <c r="J55" s="21"/>
      <c r="O55" s="8" t="s">
        <v>303</v>
      </c>
    </row>
    <row r="56" spans="1:15" x14ac:dyDescent="0.15">
      <c r="A56" s="8">
        <f>COUNTIFS(貼付用!B:B,リスト!O56,貼付用!G:G,リスト!F56,貼付用!F:F,リスト!D56)</f>
        <v>0</v>
      </c>
      <c r="B56" s="28" t="str">
        <f t="shared" si="0"/>
        <v>○</v>
      </c>
      <c r="C56" s="11" t="s">
        <v>1449</v>
      </c>
      <c r="D56" s="12">
        <v>190</v>
      </c>
      <c r="E56" s="1" t="s">
        <v>1189</v>
      </c>
      <c r="F56" s="15">
        <v>144000</v>
      </c>
      <c r="G56" s="20" t="s">
        <v>1972</v>
      </c>
      <c r="H56" s="26" t="s">
        <v>1974</v>
      </c>
      <c r="I56" s="1"/>
      <c r="J56" s="21"/>
      <c r="O56" s="8" t="s">
        <v>303</v>
      </c>
    </row>
    <row r="57" spans="1:15" x14ac:dyDescent="0.15">
      <c r="A57" s="8">
        <f>COUNTIFS(貼付用!B:B,リスト!O57,貼付用!G:G,リスト!F57,貼付用!F:F,リスト!D57)</f>
        <v>0</v>
      </c>
      <c r="B57" s="28" t="str">
        <f t="shared" si="0"/>
        <v>○</v>
      </c>
      <c r="C57" s="11" t="s">
        <v>1450</v>
      </c>
      <c r="D57" s="12">
        <v>160</v>
      </c>
      <c r="E57" s="1" t="s">
        <v>986</v>
      </c>
      <c r="F57" s="15">
        <v>60000</v>
      </c>
      <c r="G57" s="20" t="s">
        <v>1972</v>
      </c>
      <c r="H57" s="26" t="s">
        <v>1974</v>
      </c>
      <c r="I57" s="1"/>
      <c r="J57" s="21"/>
      <c r="O57" s="8" t="s">
        <v>304</v>
      </c>
    </row>
    <row r="58" spans="1:15" x14ac:dyDescent="0.15">
      <c r="A58" s="8">
        <f>COUNTIFS(貼付用!B:B,リスト!O58,貼付用!G:G,リスト!F58,貼付用!F:F,リスト!D58)</f>
        <v>0</v>
      </c>
      <c r="B58" s="28" t="str">
        <f t="shared" si="0"/>
        <v>○</v>
      </c>
      <c r="C58" s="11" t="s">
        <v>1451</v>
      </c>
      <c r="D58" s="12">
        <v>190</v>
      </c>
      <c r="E58" s="1" t="s">
        <v>986</v>
      </c>
      <c r="F58" s="15">
        <v>144000</v>
      </c>
      <c r="G58" s="20" t="s">
        <v>1972</v>
      </c>
      <c r="H58" s="26" t="s">
        <v>1974</v>
      </c>
      <c r="I58" s="1"/>
      <c r="J58" s="21"/>
      <c r="O58" s="8" t="s">
        <v>304</v>
      </c>
    </row>
    <row r="59" spans="1:15" x14ac:dyDescent="0.15">
      <c r="A59" s="8">
        <f>COUNTIFS(貼付用!B:B,リスト!O59,貼付用!G:G,リスト!F59,貼付用!F:F,リスト!D59)</f>
        <v>0</v>
      </c>
      <c r="B59" s="28" t="str">
        <f t="shared" si="0"/>
        <v>○</v>
      </c>
      <c r="C59" s="11" t="s">
        <v>1452</v>
      </c>
      <c r="D59" s="12">
        <v>140</v>
      </c>
      <c r="E59" s="1" t="s">
        <v>2020</v>
      </c>
      <c r="F59" s="15">
        <v>56000</v>
      </c>
      <c r="G59" s="20" t="s">
        <v>1972</v>
      </c>
      <c r="H59" s="26" t="s">
        <v>1974</v>
      </c>
      <c r="I59" s="1"/>
      <c r="J59" s="21"/>
      <c r="O59" s="8" t="s">
        <v>305</v>
      </c>
    </row>
    <row r="60" spans="1:15" x14ac:dyDescent="0.15">
      <c r="A60" s="8">
        <f>COUNTIFS(貼付用!B:B,リスト!O60,貼付用!G:G,リスト!F60,貼付用!F:F,リスト!D60)</f>
        <v>0</v>
      </c>
      <c r="B60" s="28" t="str">
        <f t="shared" si="0"/>
        <v>○</v>
      </c>
      <c r="C60" s="11" t="s">
        <v>1453</v>
      </c>
      <c r="D60" s="12">
        <v>190</v>
      </c>
      <c r="E60" s="1" t="s">
        <v>2020</v>
      </c>
      <c r="F60" s="15">
        <v>144000</v>
      </c>
      <c r="G60" s="20" t="s">
        <v>1972</v>
      </c>
      <c r="H60" s="26" t="s">
        <v>1974</v>
      </c>
      <c r="I60" s="1"/>
      <c r="J60" s="21"/>
      <c r="O60" s="8" t="s">
        <v>373</v>
      </c>
    </row>
    <row r="61" spans="1:15" x14ac:dyDescent="0.15">
      <c r="A61" s="8">
        <f>COUNTIFS(貼付用!B:B,リスト!O61,貼付用!G:G,リスト!F61,貼付用!F:F,リスト!D61)</f>
        <v>0</v>
      </c>
      <c r="B61" s="28" t="str">
        <f t="shared" si="0"/>
        <v/>
      </c>
      <c r="C61" s="11" t="s">
        <v>1454</v>
      </c>
      <c r="D61" s="12"/>
      <c r="E61" s="1"/>
      <c r="F61" s="15" t="s">
        <v>1988</v>
      </c>
      <c r="G61" s="20"/>
      <c r="H61" s="26"/>
      <c r="I61" s="1"/>
      <c r="J61" s="21"/>
      <c r="O61" s="8" t="s">
        <v>198</v>
      </c>
    </row>
    <row r="62" spans="1:15" x14ac:dyDescent="0.15">
      <c r="A62" s="8">
        <f>COUNTIFS(貼付用!B:B,リスト!O62,貼付用!G:G,リスト!F62,貼付用!F:F,リスト!D62)</f>
        <v>0</v>
      </c>
      <c r="B62" s="28" t="str">
        <f t="shared" si="0"/>
        <v>○</v>
      </c>
      <c r="C62" s="11" t="s">
        <v>1455</v>
      </c>
      <c r="D62" s="12">
        <v>40</v>
      </c>
      <c r="E62" s="1" t="s">
        <v>960</v>
      </c>
      <c r="F62" s="15">
        <v>5000</v>
      </c>
      <c r="G62" s="20" t="s">
        <v>1970</v>
      </c>
      <c r="H62" s="26" t="s">
        <v>1974</v>
      </c>
      <c r="I62" s="1" t="s">
        <v>2013</v>
      </c>
      <c r="J62" s="21"/>
      <c r="O62" s="8" t="s">
        <v>146</v>
      </c>
    </row>
    <row r="63" spans="1:15" x14ac:dyDescent="0.15">
      <c r="A63" s="8">
        <f>COUNTIFS(貼付用!B:B,リスト!O63,貼付用!G:G,リスト!F63,貼付用!F:F,リスト!D63)</f>
        <v>0</v>
      </c>
      <c r="B63" s="28" t="str">
        <f t="shared" si="0"/>
        <v>○</v>
      </c>
      <c r="C63" s="11" t="s">
        <v>1456</v>
      </c>
      <c r="D63" s="12">
        <v>60</v>
      </c>
      <c r="E63" s="1" t="s">
        <v>960</v>
      </c>
      <c r="F63" s="15">
        <v>10000</v>
      </c>
      <c r="G63" s="20" t="s">
        <v>1972</v>
      </c>
      <c r="H63" s="26" t="s">
        <v>1974</v>
      </c>
      <c r="I63" s="1" t="s">
        <v>2014</v>
      </c>
      <c r="J63" s="21"/>
      <c r="O63" s="8" t="s">
        <v>306</v>
      </c>
    </row>
    <row r="64" spans="1:15" x14ac:dyDescent="0.15">
      <c r="A64" s="8">
        <f>COUNTIFS(貼付用!B:B,リスト!O64,貼付用!G:G,リスト!F64,貼付用!F:F,リスト!D64)</f>
        <v>0</v>
      </c>
      <c r="B64" s="28" t="str">
        <f t="shared" si="0"/>
        <v>○</v>
      </c>
      <c r="C64" s="11" t="s">
        <v>1457</v>
      </c>
      <c r="D64" s="12">
        <v>80</v>
      </c>
      <c r="E64" s="1" t="s">
        <v>960</v>
      </c>
      <c r="F64" s="15">
        <v>15000</v>
      </c>
      <c r="G64" s="20" t="s">
        <v>1972</v>
      </c>
      <c r="H64" s="26" t="s">
        <v>1974</v>
      </c>
      <c r="I64" s="1"/>
      <c r="J64" s="21"/>
      <c r="O64" s="8" t="s">
        <v>307</v>
      </c>
    </row>
    <row r="65" spans="1:15" x14ac:dyDescent="0.15">
      <c r="A65" s="8">
        <f>COUNTIFS(貼付用!B:B,リスト!O65,貼付用!G:G,リスト!F65,貼付用!F:F,リスト!D65)</f>
        <v>0</v>
      </c>
      <c r="B65" s="28" t="str">
        <f t="shared" si="0"/>
        <v>○</v>
      </c>
      <c r="C65" s="11" t="s">
        <v>1458</v>
      </c>
      <c r="D65" s="12">
        <v>100</v>
      </c>
      <c r="E65" s="1" t="s">
        <v>960</v>
      </c>
      <c r="F65" s="15">
        <v>20000</v>
      </c>
      <c r="G65" s="20" t="s">
        <v>1972</v>
      </c>
      <c r="H65" s="26" t="s">
        <v>1974</v>
      </c>
      <c r="I65" s="1"/>
      <c r="J65" s="21"/>
      <c r="O65" s="8" t="s">
        <v>308</v>
      </c>
    </row>
    <row r="66" spans="1:15" x14ac:dyDescent="0.15">
      <c r="A66" s="8">
        <f>COUNTIFS(貼付用!B:B,リスト!O66,貼付用!G:G,リスト!F66,貼付用!F:F,リスト!D66)</f>
        <v>0</v>
      </c>
      <c r="B66" s="28" t="str">
        <f t="shared" si="0"/>
        <v>○</v>
      </c>
      <c r="C66" s="11" t="s">
        <v>1459</v>
      </c>
      <c r="D66" s="12">
        <v>150</v>
      </c>
      <c r="E66" s="1" t="s">
        <v>1121</v>
      </c>
      <c r="F66" s="15">
        <v>25000</v>
      </c>
      <c r="G66" s="20" t="s">
        <v>1972</v>
      </c>
      <c r="H66" s="26" t="s">
        <v>1974</v>
      </c>
      <c r="I66" s="1"/>
      <c r="J66" s="21"/>
      <c r="O66" s="8" t="s">
        <v>374</v>
      </c>
    </row>
    <row r="67" spans="1:15" x14ac:dyDescent="0.15">
      <c r="A67" s="8">
        <f>COUNTIFS(貼付用!B:B,リスト!O67,貼付用!G:G,リスト!F67,貼付用!F:F,リスト!D67)</f>
        <v>0</v>
      </c>
      <c r="B67" s="28" t="str">
        <f t="shared" si="0"/>
        <v/>
      </c>
      <c r="C67" s="11" t="s">
        <v>1460</v>
      </c>
      <c r="D67" s="12"/>
      <c r="E67" s="1"/>
      <c r="F67" s="15" t="s">
        <v>1988</v>
      </c>
      <c r="G67" s="20"/>
      <c r="H67" s="26"/>
      <c r="I67" s="1"/>
      <c r="J67" s="21"/>
      <c r="O67" s="8" t="s">
        <v>201</v>
      </c>
    </row>
    <row r="68" spans="1:15" x14ac:dyDescent="0.15">
      <c r="A68" s="8">
        <f>COUNTIFS(貼付用!B:B,リスト!O68,貼付用!G:G,リスト!F68,貼付用!F:F,リスト!D68)</f>
        <v>0</v>
      </c>
      <c r="B68" s="28" t="str">
        <f t="shared" si="0"/>
        <v>○</v>
      </c>
      <c r="C68" s="11" t="s">
        <v>1461</v>
      </c>
      <c r="D68" s="12">
        <v>50</v>
      </c>
      <c r="E68" s="1" t="s">
        <v>960</v>
      </c>
      <c r="F68" s="15">
        <v>11000</v>
      </c>
      <c r="G68" s="20" t="s">
        <v>1970</v>
      </c>
      <c r="H68" s="26" t="s">
        <v>1974</v>
      </c>
      <c r="I68" s="1" t="s">
        <v>2013</v>
      </c>
      <c r="J68" s="21"/>
      <c r="O68" s="8" t="s">
        <v>202</v>
      </c>
    </row>
    <row r="69" spans="1:15" x14ac:dyDescent="0.15">
      <c r="A69" s="8">
        <f>COUNTIFS(貼付用!B:B,リスト!O69,貼付用!G:G,リスト!F69,貼付用!F:F,リスト!D69)</f>
        <v>0</v>
      </c>
      <c r="B69" s="28" t="str">
        <f t="shared" si="0"/>
        <v>○</v>
      </c>
      <c r="C69" s="11" t="s">
        <v>1462</v>
      </c>
      <c r="D69" s="12">
        <v>65</v>
      </c>
      <c r="E69" s="1" t="s">
        <v>960</v>
      </c>
      <c r="F69" s="15">
        <v>22000</v>
      </c>
      <c r="G69" s="20" t="s">
        <v>1972</v>
      </c>
      <c r="H69" s="26" t="s">
        <v>1974</v>
      </c>
      <c r="I69" s="1"/>
      <c r="J69" s="21"/>
      <c r="O69" s="8" t="s">
        <v>309</v>
      </c>
    </row>
    <row r="70" spans="1:15" x14ac:dyDescent="0.15">
      <c r="A70" s="8">
        <f>COUNTIFS(貼付用!B:B,リスト!O70,貼付用!G:G,リスト!F70,貼付用!F:F,リスト!D70)</f>
        <v>0</v>
      </c>
      <c r="B70" s="28" t="str">
        <f t="shared" si="0"/>
        <v>○</v>
      </c>
      <c r="C70" s="11" t="s">
        <v>1463</v>
      </c>
      <c r="D70" s="12">
        <v>65</v>
      </c>
      <c r="E70" s="1" t="s">
        <v>1121</v>
      </c>
      <c r="F70" s="15">
        <v>60000</v>
      </c>
      <c r="G70" s="20" t="s">
        <v>1972</v>
      </c>
      <c r="H70" s="26" t="s">
        <v>1974</v>
      </c>
      <c r="I70" s="1"/>
      <c r="J70" s="21"/>
      <c r="O70" s="8" t="s">
        <v>310</v>
      </c>
    </row>
    <row r="71" spans="1:15" x14ac:dyDescent="0.15">
      <c r="A71" s="8">
        <f>COUNTIFS(貼付用!B:B,リスト!O71,貼付用!G:G,リスト!F71,貼付用!F:F,リスト!D71)</f>
        <v>0</v>
      </c>
      <c r="B71" s="28" t="str">
        <f t="shared" si="0"/>
        <v>○</v>
      </c>
      <c r="C71" s="11" t="s">
        <v>1464</v>
      </c>
      <c r="D71" s="12">
        <v>100</v>
      </c>
      <c r="E71" s="1" t="s">
        <v>960</v>
      </c>
      <c r="F71" s="15">
        <v>110000</v>
      </c>
      <c r="G71" s="20" t="s">
        <v>1972</v>
      </c>
      <c r="H71" s="26" t="s">
        <v>1974</v>
      </c>
      <c r="I71" s="1"/>
      <c r="J71" s="21"/>
      <c r="O71" s="8" t="s">
        <v>311</v>
      </c>
    </row>
    <row r="72" spans="1:15" x14ac:dyDescent="0.15">
      <c r="A72" s="8">
        <f>COUNTIFS(貼付用!B:B,リスト!O72,貼付用!G:G,リスト!F72,貼付用!F:F,リスト!D72)</f>
        <v>0</v>
      </c>
      <c r="B72" s="28" t="str">
        <f t="shared" ref="B72:B135" si="1">IF(F72="","",IF(A72=1,"●","○"))</f>
        <v>○</v>
      </c>
      <c r="C72" s="11" t="s">
        <v>1465</v>
      </c>
      <c r="D72" s="12">
        <v>160</v>
      </c>
      <c r="E72" s="1" t="s">
        <v>1189</v>
      </c>
      <c r="F72" s="15">
        <v>160000</v>
      </c>
      <c r="G72" s="20" t="s">
        <v>1972</v>
      </c>
      <c r="H72" s="26" t="s">
        <v>1974</v>
      </c>
      <c r="I72" s="1"/>
      <c r="J72" s="21"/>
      <c r="O72" s="8" t="s">
        <v>375</v>
      </c>
    </row>
    <row r="73" spans="1:15" x14ac:dyDescent="0.15">
      <c r="A73" s="8">
        <f>COUNTIFS(貼付用!B:B,リスト!O73,貼付用!G:G,リスト!F73,貼付用!F:F,リスト!D73)</f>
        <v>0</v>
      </c>
      <c r="B73" s="28" t="str">
        <f t="shared" si="1"/>
        <v>○</v>
      </c>
      <c r="C73" s="11" t="s">
        <v>1466</v>
      </c>
      <c r="D73" s="12">
        <v>100</v>
      </c>
      <c r="E73" s="1" t="s">
        <v>960</v>
      </c>
      <c r="F73" s="15">
        <v>44000</v>
      </c>
      <c r="G73" s="20" t="s">
        <v>1972</v>
      </c>
      <c r="H73" s="26" t="s">
        <v>1974</v>
      </c>
      <c r="I73" s="1"/>
      <c r="J73" s="21"/>
      <c r="O73" s="8" t="s">
        <v>312</v>
      </c>
    </row>
    <row r="74" spans="1:15" x14ac:dyDescent="0.15">
      <c r="A74" s="8">
        <f>COUNTIFS(貼付用!B:B,リスト!O74,貼付用!G:G,リスト!F74,貼付用!F:F,リスト!D74)</f>
        <v>0</v>
      </c>
      <c r="B74" s="28" t="str">
        <f t="shared" si="1"/>
        <v>○</v>
      </c>
      <c r="C74" s="11" t="s">
        <v>1467</v>
      </c>
      <c r="D74" s="12">
        <v>150</v>
      </c>
      <c r="E74" s="1" t="s">
        <v>1189</v>
      </c>
      <c r="F74" s="15">
        <v>52000</v>
      </c>
      <c r="G74" s="20" t="s">
        <v>1972</v>
      </c>
      <c r="H74" s="26" t="s">
        <v>1974</v>
      </c>
      <c r="I74" s="1"/>
      <c r="J74" s="21"/>
      <c r="O74" s="8" t="s">
        <v>313</v>
      </c>
    </row>
    <row r="75" spans="1:15" x14ac:dyDescent="0.15">
      <c r="A75" s="8">
        <f>COUNTIFS(貼付用!B:B,リスト!O75,貼付用!G:G,リスト!F75,貼付用!F:F,リスト!D75)</f>
        <v>0</v>
      </c>
      <c r="B75" s="28" t="str">
        <f t="shared" si="1"/>
        <v>○</v>
      </c>
      <c r="C75" s="11" t="s">
        <v>1468</v>
      </c>
      <c r="D75" s="12">
        <v>200</v>
      </c>
      <c r="E75" s="1" t="s">
        <v>1189</v>
      </c>
      <c r="F75" s="15">
        <v>168000</v>
      </c>
      <c r="G75" s="20" t="s">
        <v>1972</v>
      </c>
      <c r="H75" s="26" t="s">
        <v>1974</v>
      </c>
      <c r="I75" s="1"/>
      <c r="J75" s="21"/>
      <c r="O75" s="8" t="s">
        <v>376</v>
      </c>
    </row>
    <row r="76" spans="1:15" x14ac:dyDescent="0.15">
      <c r="A76" s="8">
        <f>COUNTIFS(貼付用!B:B,リスト!O76,貼付用!G:G,リスト!F76,貼付用!F:F,リスト!D76)</f>
        <v>0</v>
      </c>
      <c r="B76" s="28" t="str">
        <f t="shared" si="1"/>
        <v>○</v>
      </c>
      <c r="C76" s="11" t="s">
        <v>1469</v>
      </c>
      <c r="D76" s="12">
        <v>140</v>
      </c>
      <c r="E76" s="1" t="s">
        <v>986</v>
      </c>
      <c r="F76" s="15">
        <v>48000</v>
      </c>
      <c r="G76" s="20" t="s">
        <v>1972</v>
      </c>
      <c r="H76" s="26" t="s">
        <v>1974</v>
      </c>
      <c r="I76" s="1"/>
      <c r="J76" s="21"/>
      <c r="O76" s="8" t="s">
        <v>314</v>
      </c>
    </row>
    <row r="77" spans="1:15" x14ac:dyDescent="0.15">
      <c r="A77" s="8">
        <f>COUNTIFS(貼付用!B:B,リスト!O77,貼付用!G:G,リスト!F77,貼付用!F:F,リスト!D77)</f>
        <v>0</v>
      </c>
      <c r="B77" s="28" t="str">
        <f t="shared" si="1"/>
        <v>○</v>
      </c>
      <c r="C77" s="11" t="s">
        <v>1470</v>
      </c>
      <c r="D77" s="12">
        <v>200</v>
      </c>
      <c r="E77" s="1" t="s">
        <v>986</v>
      </c>
      <c r="F77" s="15">
        <v>168000</v>
      </c>
      <c r="G77" s="20" t="s">
        <v>1972</v>
      </c>
      <c r="H77" s="26" t="s">
        <v>1974</v>
      </c>
      <c r="I77" s="1"/>
      <c r="J77" s="21"/>
      <c r="O77" s="8" t="s">
        <v>377</v>
      </c>
    </row>
    <row r="78" spans="1:15" x14ac:dyDescent="0.15">
      <c r="A78" s="8">
        <f>COUNTIFS(貼付用!B:B,リスト!O78,貼付用!G:G,リスト!F78,貼付用!F:F,リスト!D78)</f>
        <v>0</v>
      </c>
      <c r="B78" s="28" t="str">
        <f t="shared" si="1"/>
        <v>○</v>
      </c>
      <c r="C78" s="11" t="s">
        <v>1471</v>
      </c>
      <c r="D78" s="12">
        <v>130</v>
      </c>
      <c r="E78" s="1" t="s">
        <v>992</v>
      </c>
      <c r="F78" s="15">
        <v>88000</v>
      </c>
      <c r="G78" s="20" t="s">
        <v>1972</v>
      </c>
      <c r="H78" s="26" t="s">
        <v>1974</v>
      </c>
      <c r="I78" s="1"/>
      <c r="J78" s="21"/>
      <c r="O78" s="8" t="s">
        <v>315</v>
      </c>
    </row>
    <row r="79" spans="1:15" x14ac:dyDescent="0.15">
      <c r="A79" s="8">
        <f>COUNTIFS(貼付用!B:B,リスト!O79,貼付用!G:G,リスト!F79,貼付用!F:F,リスト!D79)</f>
        <v>0</v>
      </c>
      <c r="B79" s="28" t="str">
        <f t="shared" si="1"/>
        <v>○</v>
      </c>
      <c r="C79" s="11" t="s">
        <v>1472</v>
      </c>
      <c r="D79" s="12">
        <v>150</v>
      </c>
      <c r="E79" s="1" t="s">
        <v>2019</v>
      </c>
      <c r="F79" s="15">
        <v>208000</v>
      </c>
      <c r="G79" s="20" t="s">
        <v>1972</v>
      </c>
      <c r="H79" s="26" t="s">
        <v>1974</v>
      </c>
      <c r="I79" s="1"/>
      <c r="J79" s="21"/>
      <c r="O79" s="8" t="s">
        <v>378</v>
      </c>
    </row>
    <row r="80" spans="1:15" x14ac:dyDescent="0.15">
      <c r="A80" s="8">
        <f>COUNTIFS(貼付用!B:B,リスト!O80,貼付用!G:G,リスト!F80,貼付用!F:F,リスト!D80)</f>
        <v>0</v>
      </c>
      <c r="B80" s="28" t="str">
        <f t="shared" si="1"/>
        <v>○</v>
      </c>
      <c r="C80" s="11" t="s">
        <v>1473</v>
      </c>
      <c r="D80" s="12">
        <v>200</v>
      </c>
      <c r="E80" s="1" t="s">
        <v>2020</v>
      </c>
      <c r="F80" s="15">
        <v>176000</v>
      </c>
      <c r="G80" s="20" t="s">
        <v>1972</v>
      </c>
      <c r="H80" s="26" t="s">
        <v>1974</v>
      </c>
      <c r="I80" s="1"/>
      <c r="J80" s="21"/>
      <c r="O80" s="8" t="s">
        <v>379</v>
      </c>
    </row>
    <row r="81" spans="1:15" x14ac:dyDescent="0.15">
      <c r="A81" s="8">
        <f>COUNTIFS(貼付用!B:B,リスト!O81,貼付用!G:G,リスト!F81,貼付用!F:F,リスト!D81)</f>
        <v>0</v>
      </c>
      <c r="B81" s="28" t="str">
        <f t="shared" si="1"/>
        <v/>
      </c>
      <c r="C81" s="11" t="s">
        <v>1474</v>
      </c>
      <c r="D81" s="12"/>
      <c r="E81" s="1"/>
      <c r="F81" s="15" t="s">
        <v>1988</v>
      </c>
      <c r="G81" s="20"/>
      <c r="H81" s="26"/>
      <c r="I81" s="1"/>
      <c r="J81" s="21"/>
      <c r="O81" s="8" t="s">
        <v>203</v>
      </c>
    </row>
    <row r="82" spans="1:15" x14ac:dyDescent="0.15">
      <c r="A82" s="8">
        <f>COUNTIFS(貼付用!B:B,リスト!O82,貼付用!G:G,リスト!F82,貼付用!F:F,リスト!D82)</f>
        <v>0</v>
      </c>
      <c r="B82" s="28" t="str">
        <f t="shared" si="1"/>
        <v>○</v>
      </c>
      <c r="C82" s="11" t="s">
        <v>1475</v>
      </c>
      <c r="D82" s="12">
        <v>50</v>
      </c>
      <c r="E82" s="1" t="s">
        <v>960</v>
      </c>
      <c r="F82" s="15">
        <v>8000</v>
      </c>
      <c r="G82" s="20" t="s">
        <v>1970</v>
      </c>
      <c r="H82" s="26" t="s">
        <v>1974</v>
      </c>
      <c r="I82" s="1"/>
      <c r="J82" s="21"/>
      <c r="O82" s="8" t="s">
        <v>204</v>
      </c>
    </row>
    <row r="83" spans="1:15" x14ac:dyDescent="0.15">
      <c r="A83" s="8">
        <f>COUNTIFS(貼付用!B:B,リスト!O83,貼付用!G:G,リスト!F83,貼付用!F:F,リスト!D83)</f>
        <v>0</v>
      </c>
      <c r="B83" s="28" t="str">
        <f t="shared" si="1"/>
        <v>○</v>
      </c>
      <c r="C83" s="11" t="s">
        <v>1476</v>
      </c>
      <c r="D83" s="12">
        <v>70</v>
      </c>
      <c r="E83" s="1" t="s">
        <v>960</v>
      </c>
      <c r="F83" s="15">
        <v>16000</v>
      </c>
      <c r="G83" s="20" t="s">
        <v>1972</v>
      </c>
      <c r="H83" s="26" t="s">
        <v>1974</v>
      </c>
      <c r="I83" s="1"/>
      <c r="J83" s="21"/>
      <c r="O83" s="8" t="s">
        <v>316</v>
      </c>
    </row>
    <row r="84" spans="1:15" x14ac:dyDescent="0.15">
      <c r="A84" s="8">
        <f>COUNTIFS(貼付用!B:B,リスト!O84,貼付用!G:G,リスト!F84,貼付用!F:F,リスト!D84)</f>
        <v>0</v>
      </c>
      <c r="B84" s="28" t="str">
        <f t="shared" si="1"/>
        <v>○</v>
      </c>
      <c r="C84" s="11" t="s">
        <v>1477</v>
      </c>
      <c r="D84" s="12">
        <v>90</v>
      </c>
      <c r="E84" s="1" t="s">
        <v>2019</v>
      </c>
      <c r="F84" s="15">
        <v>24000</v>
      </c>
      <c r="G84" s="20" t="s">
        <v>1972</v>
      </c>
      <c r="H84" s="26" t="s">
        <v>1974</v>
      </c>
      <c r="I84" s="1"/>
      <c r="J84" s="21"/>
      <c r="O84" s="8" t="s">
        <v>317</v>
      </c>
    </row>
    <row r="85" spans="1:15" x14ac:dyDescent="0.15">
      <c r="A85" s="8">
        <f>COUNTIFS(貼付用!B:B,リスト!O85,貼付用!G:G,リスト!F85,貼付用!F:F,リスト!D85)</f>
        <v>0</v>
      </c>
      <c r="B85" s="28" t="str">
        <f t="shared" si="1"/>
        <v>○</v>
      </c>
      <c r="C85" s="11" t="s">
        <v>1478</v>
      </c>
      <c r="D85" s="12">
        <v>150</v>
      </c>
      <c r="E85" s="1" t="s">
        <v>992</v>
      </c>
      <c r="F85" s="15">
        <v>32000</v>
      </c>
      <c r="G85" s="20" t="s">
        <v>1972</v>
      </c>
      <c r="H85" s="26" t="s">
        <v>1974</v>
      </c>
      <c r="I85" s="1"/>
      <c r="J85" s="21"/>
      <c r="O85" s="8" t="s">
        <v>380</v>
      </c>
    </row>
    <row r="86" spans="1:15" x14ac:dyDescent="0.15">
      <c r="A86" s="8">
        <f>COUNTIFS(貼付用!B:B,リスト!O86,貼付用!G:G,リスト!F86,貼付用!F:F,リスト!D86)</f>
        <v>0</v>
      </c>
      <c r="B86" s="28" t="str">
        <f t="shared" si="1"/>
        <v>○</v>
      </c>
      <c r="C86" s="11" t="s">
        <v>1479</v>
      </c>
      <c r="D86" s="12">
        <v>150</v>
      </c>
      <c r="E86" s="1" t="s">
        <v>960</v>
      </c>
      <c r="F86" s="15">
        <v>32000</v>
      </c>
      <c r="G86" s="20" t="s">
        <v>1972</v>
      </c>
      <c r="H86" s="26" t="s">
        <v>1974</v>
      </c>
      <c r="I86" s="1"/>
      <c r="J86" s="21"/>
      <c r="O86" s="8" t="s">
        <v>381</v>
      </c>
    </row>
    <row r="87" spans="1:15" x14ac:dyDescent="0.15">
      <c r="A87" s="8">
        <f>COUNTIFS(貼付用!B:B,リスト!O87,貼付用!G:G,リスト!F87,貼付用!F:F,リスト!D87)</f>
        <v>0</v>
      </c>
      <c r="B87" s="28" t="str">
        <f t="shared" si="1"/>
        <v>○</v>
      </c>
      <c r="C87" s="11" t="s">
        <v>1480</v>
      </c>
      <c r="D87" s="12">
        <v>50</v>
      </c>
      <c r="E87" s="1" t="s">
        <v>960</v>
      </c>
      <c r="F87" s="15">
        <v>13000</v>
      </c>
      <c r="G87" s="20" t="s">
        <v>1970</v>
      </c>
      <c r="H87" s="26" t="s">
        <v>1974</v>
      </c>
      <c r="I87" s="1"/>
      <c r="J87" s="21"/>
      <c r="O87" s="8" t="s">
        <v>6</v>
      </c>
    </row>
    <row r="88" spans="1:15" x14ac:dyDescent="0.15">
      <c r="A88" s="8">
        <f>COUNTIFS(貼付用!B:B,リスト!O88,貼付用!G:G,リスト!F88,貼付用!F:F,リスト!D88)</f>
        <v>0</v>
      </c>
      <c r="B88" s="28" t="str">
        <f t="shared" si="1"/>
        <v>○</v>
      </c>
      <c r="C88" s="11" t="s">
        <v>1481</v>
      </c>
      <c r="D88" s="12">
        <v>100</v>
      </c>
      <c r="E88" s="1" t="s">
        <v>960</v>
      </c>
      <c r="F88" s="15">
        <v>22000</v>
      </c>
      <c r="G88" s="20" t="s">
        <v>1972</v>
      </c>
      <c r="H88" s="26" t="s">
        <v>1974</v>
      </c>
      <c r="I88" s="1"/>
      <c r="J88" s="21"/>
      <c r="O88" s="8" t="s">
        <v>91</v>
      </c>
    </row>
    <row r="89" spans="1:15" x14ac:dyDescent="0.15">
      <c r="A89" s="8">
        <f>COUNTIFS(貼付用!B:B,リスト!O89,貼付用!G:G,リスト!F89,貼付用!F:F,リスト!D89)</f>
        <v>0</v>
      </c>
      <c r="B89" s="28" t="str">
        <f t="shared" si="1"/>
        <v>○</v>
      </c>
      <c r="C89" s="11" t="s">
        <v>1482</v>
      </c>
      <c r="D89" s="12">
        <v>150</v>
      </c>
      <c r="E89" s="1" t="s">
        <v>1189</v>
      </c>
      <c r="F89" s="15">
        <v>31000</v>
      </c>
      <c r="G89" s="20" t="s">
        <v>1972</v>
      </c>
      <c r="H89" s="26" t="s">
        <v>1974</v>
      </c>
      <c r="I89" s="1"/>
      <c r="J89" s="21"/>
      <c r="O89" s="8" t="s">
        <v>119</v>
      </c>
    </row>
    <row r="90" spans="1:15" x14ac:dyDescent="0.15">
      <c r="A90" s="8">
        <f>COUNTIFS(貼付用!B:B,リスト!O90,貼付用!G:G,リスト!F90,貼付用!F:F,リスト!D90)</f>
        <v>0</v>
      </c>
      <c r="B90" s="28" t="str">
        <f t="shared" si="1"/>
        <v>○</v>
      </c>
      <c r="C90" s="11" t="s">
        <v>1483</v>
      </c>
      <c r="D90" s="12">
        <v>200</v>
      </c>
      <c r="E90" s="1" t="s">
        <v>1121</v>
      </c>
      <c r="F90" s="15">
        <v>40000</v>
      </c>
      <c r="G90" s="20" t="s">
        <v>1972</v>
      </c>
      <c r="H90" s="26" t="s">
        <v>1974</v>
      </c>
      <c r="I90" s="1"/>
      <c r="J90" s="21"/>
      <c r="O90" s="8" t="s">
        <v>382</v>
      </c>
    </row>
    <row r="91" spans="1:15" x14ac:dyDescent="0.15">
      <c r="A91" s="8">
        <f>COUNTIFS(貼付用!B:B,リスト!O91,貼付用!G:G,リスト!F91,貼付用!F:F,リスト!D91)</f>
        <v>0</v>
      </c>
      <c r="B91" s="28" t="str">
        <f t="shared" si="1"/>
        <v>○</v>
      </c>
      <c r="C91" s="11" t="s">
        <v>1484</v>
      </c>
      <c r="D91" s="12">
        <v>200</v>
      </c>
      <c r="E91" s="1" t="s">
        <v>2020</v>
      </c>
      <c r="F91" s="15">
        <v>40000</v>
      </c>
      <c r="G91" s="20" t="s">
        <v>1972</v>
      </c>
      <c r="H91" s="26" t="s">
        <v>1974</v>
      </c>
      <c r="I91" s="1"/>
      <c r="J91" s="21"/>
      <c r="O91" s="8" t="s">
        <v>156</v>
      </c>
    </row>
    <row r="92" spans="1:15" x14ac:dyDescent="0.15">
      <c r="A92" s="8">
        <f>COUNTIFS(貼付用!B:B,リスト!O92,貼付用!G:G,リスト!F92,貼付用!F:F,リスト!D92)</f>
        <v>0</v>
      </c>
      <c r="B92" s="28" t="str">
        <f t="shared" si="1"/>
        <v/>
      </c>
      <c r="C92" s="11" t="s">
        <v>1485</v>
      </c>
      <c r="D92" s="12"/>
      <c r="E92" s="1"/>
      <c r="F92" s="15" t="s">
        <v>1988</v>
      </c>
      <c r="G92" s="20"/>
      <c r="H92" s="26"/>
      <c r="I92" s="1"/>
      <c r="J92" s="21"/>
      <c r="O92" s="8" t="s">
        <v>205</v>
      </c>
    </row>
    <row r="93" spans="1:15" x14ac:dyDescent="0.15">
      <c r="A93" s="8">
        <f>COUNTIFS(貼付用!B:B,リスト!O93,貼付用!G:G,リスト!F93,貼付用!F:F,リスト!D93)</f>
        <v>0</v>
      </c>
      <c r="B93" s="28" t="str">
        <f t="shared" si="1"/>
        <v>○</v>
      </c>
      <c r="C93" s="11" t="s">
        <v>1486</v>
      </c>
      <c r="D93" s="12">
        <v>45</v>
      </c>
      <c r="E93" s="1" t="s">
        <v>960</v>
      </c>
      <c r="F93" s="15">
        <v>10000</v>
      </c>
      <c r="G93" s="20" t="s">
        <v>1970</v>
      </c>
      <c r="H93" s="26" t="s">
        <v>1974</v>
      </c>
      <c r="I93" s="1"/>
      <c r="J93" s="21"/>
      <c r="O93" s="8" t="s">
        <v>50</v>
      </c>
    </row>
    <row r="94" spans="1:15" x14ac:dyDescent="0.15">
      <c r="A94" s="8">
        <f>COUNTIFS(貼付用!B:B,リスト!O94,貼付用!G:G,リスト!F94,貼付用!F:F,リスト!D94)</f>
        <v>0</v>
      </c>
      <c r="B94" s="28" t="str">
        <f t="shared" si="1"/>
        <v>○</v>
      </c>
      <c r="C94" s="11" t="s">
        <v>1487</v>
      </c>
      <c r="D94" s="12">
        <v>70</v>
      </c>
      <c r="E94" s="1" t="s">
        <v>960</v>
      </c>
      <c r="F94" s="15">
        <v>20000</v>
      </c>
      <c r="G94" s="20" t="s">
        <v>1972</v>
      </c>
      <c r="H94" s="26" t="s">
        <v>1974</v>
      </c>
      <c r="I94" s="1"/>
      <c r="J94" s="21"/>
      <c r="O94" s="8" t="s">
        <v>34</v>
      </c>
    </row>
    <row r="95" spans="1:15" x14ac:dyDescent="0.15">
      <c r="A95" s="8">
        <f>COUNTIFS(貼付用!B:B,リスト!O95,貼付用!G:G,リスト!F95,貼付用!F:F,リスト!D95)</f>
        <v>0</v>
      </c>
      <c r="B95" s="28" t="str">
        <f t="shared" si="1"/>
        <v>○</v>
      </c>
      <c r="C95" s="11" t="s">
        <v>1488</v>
      </c>
      <c r="D95" s="12">
        <v>100</v>
      </c>
      <c r="E95" s="1" t="s">
        <v>960</v>
      </c>
      <c r="F95" s="15">
        <v>40000</v>
      </c>
      <c r="G95" s="20" t="s">
        <v>1972</v>
      </c>
      <c r="H95" s="26" t="s">
        <v>1974</v>
      </c>
      <c r="I95" s="1"/>
      <c r="J95" s="21"/>
      <c r="O95" s="8" t="s">
        <v>94</v>
      </c>
    </row>
    <row r="96" spans="1:15" x14ac:dyDescent="0.15">
      <c r="A96" s="8">
        <f>COUNTIFS(貼付用!B:B,リスト!O96,貼付用!G:G,リスト!F96,貼付用!F:F,リスト!D96)</f>
        <v>0</v>
      </c>
      <c r="B96" s="28" t="str">
        <f t="shared" si="1"/>
        <v>○</v>
      </c>
      <c r="C96" s="11" t="s">
        <v>1489</v>
      </c>
      <c r="D96" s="12">
        <v>150</v>
      </c>
      <c r="E96" s="1" t="s">
        <v>1121</v>
      </c>
      <c r="F96" s="15">
        <v>80000</v>
      </c>
      <c r="G96" s="20" t="s">
        <v>1972</v>
      </c>
      <c r="H96" s="26" t="s">
        <v>1974</v>
      </c>
      <c r="I96" s="1"/>
      <c r="J96" s="21"/>
      <c r="O96" s="8" t="s">
        <v>383</v>
      </c>
    </row>
    <row r="97" spans="1:15" x14ac:dyDescent="0.15">
      <c r="A97" s="8">
        <f>COUNTIFS(貼付用!B:B,リスト!O97,貼付用!G:G,リスト!F97,貼付用!F:F,リスト!D97)</f>
        <v>0</v>
      </c>
      <c r="B97" s="28" t="str">
        <f t="shared" si="1"/>
        <v>○</v>
      </c>
      <c r="C97" s="11" t="s">
        <v>1490</v>
      </c>
      <c r="D97" s="12">
        <v>165</v>
      </c>
      <c r="E97" s="1" t="s">
        <v>986</v>
      </c>
      <c r="F97" s="15">
        <v>80000</v>
      </c>
      <c r="G97" s="20" t="s">
        <v>1972</v>
      </c>
      <c r="H97" s="26" t="s">
        <v>1974</v>
      </c>
      <c r="I97" s="1"/>
      <c r="J97" s="21"/>
      <c r="O97" s="8" t="s">
        <v>384</v>
      </c>
    </row>
    <row r="98" spans="1:15" x14ac:dyDescent="0.15">
      <c r="A98" s="8">
        <f>COUNTIFS(貼付用!B:B,リスト!O98,貼付用!G:G,リスト!F98,貼付用!F:F,リスト!D98)</f>
        <v>0</v>
      </c>
      <c r="B98" s="28" t="str">
        <f t="shared" si="1"/>
        <v>○</v>
      </c>
      <c r="C98" s="11" t="s">
        <v>1491</v>
      </c>
      <c r="D98" s="12">
        <v>170</v>
      </c>
      <c r="E98" s="1" t="s">
        <v>992</v>
      </c>
      <c r="F98" s="15">
        <v>80000</v>
      </c>
      <c r="G98" s="20" t="s">
        <v>1972</v>
      </c>
      <c r="H98" s="26" t="s">
        <v>1974</v>
      </c>
      <c r="I98" s="1"/>
      <c r="J98" s="21"/>
      <c r="O98" s="8" t="s">
        <v>385</v>
      </c>
    </row>
    <row r="99" spans="1:15" x14ac:dyDescent="0.15">
      <c r="A99" s="8">
        <f>COUNTIFS(貼付用!B:B,リスト!O99,貼付用!G:G,リスト!F99,貼付用!F:F,リスト!D99)</f>
        <v>0</v>
      </c>
      <c r="B99" s="28" t="str">
        <f t="shared" si="1"/>
        <v>○</v>
      </c>
      <c r="C99" s="11" t="s">
        <v>1492</v>
      </c>
      <c r="D99" s="12">
        <v>155</v>
      </c>
      <c r="E99" s="1" t="s">
        <v>1189</v>
      </c>
      <c r="F99" s="15">
        <v>80000</v>
      </c>
      <c r="G99" s="20" t="s">
        <v>1972</v>
      </c>
      <c r="H99" s="26" t="s">
        <v>1974</v>
      </c>
      <c r="I99" s="1"/>
      <c r="J99" s="21"/>
      <c r="O99" s="8" t="s">
        <v>165</v>
      </c>
    </row>
    <row r="100" spans="1:15" x14ac:dyDescent="0.15">
      <c r="A100" s="8">
        <f>COUNTIFS(貼付用!B:B,リスト!O100,貼付用!G:G,リスト!F100,貼付用!F:F,リスト!D100)</f>
        <v>0</v>
      </c>
      <c r="B100" s="28" t="str">
        <f t="shared" si="1"/>
        <v>○</v>
      </c>
      <c r="C100" s="11" t="s">
        <v>1493</v>
      </c>
      <c r="D100" s="12">
        <v>115</v>
      </c>
      <c r="E100" s="1" t="s">
        <v>960</v>
      </c>
      <c r="F100" s="15">
        <v>50000</v>
      </c>
      <c r="G100" s="20" t="s">
        <v>1972</v>
      </c>
      <c r="H100" s="26" t="s">
        <v>1974</v>
      </c>
      <c r="I100" s="1"/>
      <c r="J100" s="21"/>
      <c r="O100" s="8" t="s">
        <v>47</v>
      </c>
    </row>
    <row r="101" spans="1:15" x14ac:dyDescent="0.15">
      <c r="A101" s="8">
        <f>COUNTIFS(貼付用!B:B,リスト!O101,貼付用!G:G,リスト!F101,貼付用!F:F,リスト!D101)</f>
        <v>0</v>
      </c>
      <c r="B101" s="28" t="str">
        <f t="shared" si="1"/>
        <v>○</v>
      </c>
      <c r="C101" s="11" t="s">
        <v>1494</v>
      </c>
      <c r="D101" s="12">
        <v>150</v>
      </c>
      <c r="E101" s="1" t="s">
        <v>960</v>
      </c>
      <c r="F101" s="15">
        <v>95000</v>
      </c>
      <c r="G101" s="20" t="s">
        <v>1972</v>
      </c>
      <c r="H101" s="26" t="s">
        <v>1974</v>
      </c>
      <c r="I101" s="1"/>
      <c r="J101" s="21"/>
      <c r="O101" s="8" t="s">
        <v>44</v>
      </c>
    </row>
    <row r="102" spans="1:15" x14ac:dyDescent="0.15">
      <c r="A102" s="8">
        <f>COUNTIFS(貼付用!B:B,リスト!O102,貼付用!G:G,リスト!F102,貼付用!F:F,リスト!D102)</f>
        <v>0</v>
      </c>
      <c r="B102" s="28" t="str">
        <f t="shared" si="1"/>
        <v>○</v>
      </c>
      <c r="C102" s="11" t="s">
        <v>1495</v>
      </c>
      <c r="D102" s="12">
        <v>140</v>
      </c>
      <c r="E102" s="1" t="s">
        <v>2019</v>
      </c>
      <c r="F102" s="15">
        <v>100000</v>
      </c>
      <c r="G102" s="20" t="s">
        <v>1972</v>
      </c>
      <c r="H102" s="26" t="s">
        <v>1974</v>
      </c>
      <c r="I102" s="1"/>
      <c r="J102" s="21"/>
      <c r="O102" s="8" t="s">
        <v>386</v>
      </c>
    </row>
    <row r="103" spans="1:15" x14ac:dyDescent="0.15">
      <c r="A103" s="8">
        <f>COUNTIFS(貼付用!B:B,リスト!O103,貼付用!G:G,リスト!F103,貼付用!F:F,リスト!D103)</f>
        <v>0</v>
      </c>
      <c r="B103" s="28" t="str">
        <f t="shared" si="1"/>
        <v>○</v>
      </c>
      <c r="C103" s="11" t="s">
        <v>1496</v>
      </c>
      <c r="D103" s="12">
        <v>165</v>
      </c>
      <c r="E103" s="1" t="s">
        <v>992</v>
      </c>
      <c r="F103" s="15">
        <v>105000</v>
      </c>
      <c r="G103" s="20" t="s">
        <v>1972</v>
      </c>
      <c r="H103" s="26" t="s">
        <v>1974</v>
      </c>
      <c r="I103" s="1"/>
      <c r="J103" s="21"/>
      <c r="O103" s="8" t="s">
        <v>141</v>
      </c>
    </row>
    <row r="104" spans="1:15" x14ac:dyDescent="0.15">
      <c r="A104" s="8">
        <f>COUNTIFS(貼付用!B:B,リスト!O104,貼付用!G:G,リスト!F104,貼付用!F:F,リスト!D104)</f>
        <v>0</v>
      </c>
      <c r="B104" s="28" t="str">
        <f t="shared" si="1"/>
        <v>○</v>
      </c>
      <c r="C104" s="11" t="s">
        <v>1497</v>
      </c>
      <c r="D104" s="12">
        <v>155</v>
      </c>
      <c r="E104" s="1" t="s">
        <v>2020</v>
      </c>
      <c r="F104" s="15">
        <v>90000</v>
      </c>
      <c r="G104" s="20" t="s">
        <v>1972</v>
      </c>
      <c r="H104" s="26" t="s">
        <v>1974</v>
      </c>
      <c r="I104" s="1"/>
      <c r="J104" s="21"/>
      <c r="O104" s="8" t="s">
        <v>387</v>
      </c>
    </row>
    <row r="105" spans="1:15" x14ac:dyDescent="0.15">
      <c r="A105" s="8">
        <f>COUNTIFS(貼付用!B:B,リスト!O105,貼付用!G:G,リスト!F105,貼付用!F:F,リスト!D105)</f>
        <v>0</v>
      </c>
      <c r="B105" s="28" t="str">
        <f t="shared" si="1"/>
        <v>○</v>
      </c>
      <c r="C105" s="11" t="s">
        <v>1498</v>
      </c>
      <c r="D105" s="12">
        <v>60</v>
      </c>
      <c r="E105" s="1" t="s">
        <v>960</v>
      </c>
      <c r="F105" s="15">
        <v>19000</v>
      </c>
      <c r="G105" s="20" t="s">
        <v>1970</v>
      </c>
      <c r="H105" s="26" t="s">
        <v>1974</v>
      </c>
      <c r="I105" s="1"/>
      <c r="J105" s="21"/>
      <c r="O105" s="8" t="s">
        <v>206</v>
      </c>
    </row>
    <row r="106" spans="1:15" x14ac:dyDescent="0.15">
      <c r="A106" s="8">
        <f>COUNTIFS(貼付用!B:B,リスト!O106,貼付用!G:G,リスト!F106,貼付用!F:F,リスト!D106)</f>
        <v>0</v>
      </c>
      <c r="B106" s="28" t="str">
        <f t="shared" si="1"/>
        <v>○</v>
      </c>
      <c r="C106" s="11" t="s">
        <v>1499</v>
      </c>
      <c r="D106" s="12">
        <v>90</v>
      </c>
      <c r="E106" s="1" t="s">
        <v>960</v>
      </c>
      <c r="F106" s="15">
        <v>35000</v>
      </c>
      <c r="G106" s="20" t="s">
        <v>1972</v>
      </c>
      <c r="H106" s="26" t="s">
        <v>1974</v>
      </c>
      <c r="I106" s="1"/>
      <c r="J106" s="21"/>
      <c r="O106" s="8" t="s">
        <v>318</v>
      </c>
    </row>
    <row r="107" spans="1:15" x14ac:dyDescent="0.15">
      <c r="A107" s="8">
        <f>COUNTIFS(貼付用!B:B,リスト!O107,貼付用!G:G,リスト!F107,貼付用!F:F,リスト!D107)</f>
        <v>0</v>
      </c>
      <c r="B107" s="28" t="str">
        <f t="shared" si="1"/>
        <v>○</v>
      </c>
      <c r="C107" s="11" t="s">
        <v>1500</v>
      </c>
      <c r="D107" s="12">
        <v>120</v>
      </c>
      <c r="E107" s="1" t="s">
        <v>960</v>
      </c>
      <c r="F107" s="15">
        <v>51000</v>
      </c>
      <c r="G107" s="20" t="s">
        <v>1972</v>
      </c>
      <c r="H107" s="26" t="s">
        <v>1974</v>
      </c>
      <c r="I107" s="1"/>
      <c r="J107" s="21"/>
      <c r="O107" s="8" t="s">
        <v>319</v>
      </c>
    </row>
    <row r="108" spans="1:15" x14ac:dyDescent="0.15">
      <c r="A108" s="8">
        <f>COUNTIFS(貼付用!B:B,リスト!O108,貼付用!G:G,リスト!F108,貼付用!F:F,リスト!D108)</f>
        <v>0</v>
      </c>
      <c r="B108" s="28" t="str">
        <f t="shared" si="1"/>
        <v>○</v>
      </c>
      <c r="C108" s="11" t="s">
        <v>1501</v>
      </c>
      <c r="D108" s="12">
        <v>150</v>
      </c>
      <c r="E108" s="1" t="s">
        <v>2019</v>
      </c>
      <c r="F108" s="15">
        <v>70000</v>
      </c>
      <c r="G108" s="20" t="s">
        <v>1972</v>
      </c>
      <c r="H108" s="26" t="s">
        <v>1974</v>
      </c>
      <c r="I108" s="1"/>
      <c r="J108" s="21"/>
      <c r="O108" s="8" t="s">
        <v>388</v>
      </c>
    </row>
    <row r="109" spans="1:15" x14ac:dyDescent="0.15">
      <c r="A109" s="8">
        <f>COUNTIFS(貼付用!B:B,リスト!O109,貼付用!G:G,リスト!F109,貼付用!F:F,リスト!D109)</f>
        <v>0</v>
      </c>
      <c r="B109" s="28" t="str">
        <f t="shared" si="1"/>
        <v>○</v>
      </c>
      <c r="C109" s="11" t="s">
        <v>1502</v>
      </c>
      <c r="D109" s="12">
        <v>140</v>
      </c>
      <c r="E109" s="1" t="s">
        <v>2020</v>
      </c>
      <c r="F109" s="15">
        <v>67000</v>
      </c>
      <c r="G109" s="20" t="s">
        <v>1972</v>
      </c>
      <c r="H109" s="26" t="s">
        <v>1974</v>
      </c>
      <c r="I109" s="1"/>
      <c r="J109" s="21"/>
      <c r="O109" s="8" t="s">
        <v>389</v>
      </c>
    </row>
    <row r="110" spans="1:15" x14ac:dyDescent="0.15">
      <c r="A110" s="8">
        <f>COUNTIFS(貼付用!B:B,リスト!O110,貼付用!G:G,リスト!F110,貼付用!F:F,リスト!D110)</f>
        <v>0</v>
      </c>
      <c r="B110" s="28" t="str">
        <f t="shared" si="1"/>
        <v/>
      </c>
      <c r="C110" s="11" t="s">
        <v>1503</v>
      </c>
      <c r="D110" s="12"/>
      <c r="E110" s="1"/>
      <c r="F110" s="15" t="s">
        <v>1988</v>
      </c>
      <c r="G110" s="20"/>
      <c r="H110" s="26"/>
      <c r="I110" s="1"/>
      <c r="J110" s="21"/>
      <c r="O110" s="8" t="s">
        <v>207</v>
      </c>
    </row>
    <row r="111" spans="1:15" x14ac:dyDescent="0.15">
      <c r="A111" s="8">
        <f>COUNTIFS(貼付用!B:B,リスト!O111,貼付用!G:G,リスト!F111,貼付用!F:F,リスト!D111)</f>
        <v>0</v>
      </c>
      <c r="B111" s="28" t="str">
        <f t="shared" si="1"/>
        <v>○</v>
      </c>
      <c r="C111" s="11" t="s">
        <v>1504</v>
      </c>
      <c r="D111" s="12">
        <v>50</v>
      </c>
      <c r="E111" s="1" t="s">
        <v>960</v>
      </c>
      <c r="F111" s="15">
        <v>6000</v>
      </c>
      <c r="G111" s="20" t="s">
        <v>1970</v>
      </c>
      <c r="H111" s="26" t="s">
        <v>1974</v>
      </c>
      <c r="I111" s="1"/>
      <c r="J111" s="21"/>
      <c r="O111" s="8" t="s">
        <v>59</v>
      </c>
    </row>
    <row r="112" spans="1:15" x14ac:dyDescent="0.15">
      <c r="A112" s="8">
        <f>COUNTIFS(貼付用!B:B,リスト!O112,貼付用!G:G,リスト!F112,貼付用!F:F,リスト!D112)</f>
        <v>0</v>
      </c>
      <c r="B112" s="28" t="str">
        <f t="shared" si="1"/>
        <v>○</v>
      </c>
      <c r="C112" s="11" t="s">
        <v>1505</v>
      </c>
      <c r="D112" s="12">
        <v>75</v>
      </c>
      <c r="E112" s="1" t="s">
        <v>960</v>
      </c>
      <c r="F112" s="15">
        <v>18000</v>
      </c>
      <c r="G112" s="20" t="s">
        <v>1972</v>
      </c>
      <c r="H112" s="26" t="s">
        <v>1974</v>
      </c>
      <c r="I112" s="1"/>
      <c r="J112" s="21"/>
      <c r="O112" s="8" t="s">
        <v>60</v>
      </c>
    </row>
    <row r="113" spans="1:15" x14ac:dyDescent="0.15">
      <c r="A113" s="8">
        <f>COUNTIFS(貼付用!B:B,リスト!O113,貼付用!G:G,リスト!F113,貼付用!F:F,リスト!D113)</f>
        <v>0</v>
      </c>
      <c r="B113" s="28" t="str">
        <f t="shared" si="1"/>
        <v>○</v>
      </c>
      <c r="C113" s="11" t="s">
        <v>1506</v>
      </c>
      <c r="D113" s="12">
        <v>90</v>
      </c>
      <c r="E113" s="1" t="s">
        <v>960</v>
      </c>
      <c r="F113" s="15">
        <v>54000</v>
      </c>
      <c r="G113" s="20" t="s">
        <v>1972</v>
      </c>
      <c r="H113" s="26" t="s">
        <v>1974</v>
      </c>
      <c r="I113" s="1"/>
      <c r="J113" s="21"/>
      <c r="O113" s="8" t="s">
        <v>92</v>
      </c>
    </row>
    <row r="114" spans="1:15" x14ac:dyDescent="0.15">
      <c r="A114" s="8">
        <f>COUNTIFS(貼付用!B:B,リスト!O114,貼付用!G:G,リスト!F114,貼付用!F:F,リスト!D114)</f>
        <v>0</v>
      </c>
      <c r="B114" s="28" t="str">
        <f t="shared" si="1"/>
        <v>○</v>
      </c>
      <c r="C114" s="11" t="s">
        <v>1507</v>
      </c>
      <c r="D114" s="12">
        <v>150</v>
      </c>
      <c r="E114" s="1" t="s">
        <v>992</v>
      </c>
      <c r="F114" s="15">
        <v>162000</v>
      </c>
      <c r="G114" s="20" t="s">
        <v>1972</v>
      </c>
      <c r="H114" s="26" t="s">
        <v>1974</v>
      </c>
      <c r="I114" s="1"/>
      <c r="J114" s="21"/>
      <c r="O114" s="8" t="s">
        <v>390</v>
      </c>
    </row>
    <row r="115" spans="1:15" x14ac:dyDescent="0.15">
      <c r="A115" s="8">
        <f>COUNTIFS(貼付用!B:B,リスト!O115,貼付用!G:G,リスト!F115,貼付用!F:F,リスト!D115)</f>
        <v>0</v>
      </c>
      <c r="B115" s="28" t="str">
        <f t="shared" si="1"/>
        <v>○</v>
      </c>
      <c r="C115" s="11" t="s">
        <v>1508</v>
      </c>
      <c r="D115" s="12">
        <v>150</v>
      </c>
      <c r="E115" s="1" t="s">
        <v>1121</v>
      </c>
      <c r="F115" s="15">
        <v>162000</v>
      </c>
      <c r="G115" s="20" t="s">
        <v>1972</v>
      </c>
      <c r="H115" s="26" t="s">
        <v>1974</v>
      </c>
      <c r="I115" s="1"/>
      <c r="J115" s="21"/>
      <c r="O115" s="8" t="s">
        <v>157</v>
      </c>
    </row>
    <row r="116" spans="1:15" x14ac:dyDescent="0.15">
      <c r="A116" s="8">
        <f>COUNTIFS(貼付用!B:B,リスト!O116,貼付用!G:G,リスト!F116,貼付用!F:F,リスト!D116)</f>
        <v>0</v>
      </c>
      <c r="B116" s="28" t="str">
        <f t="shared" si="1"/>
        <v>○</v>
      </c>
      <c r="C116" s="11" t="s">
        <v>1509</v>
      </c>
      <c r="D116" s="12">
        <v>150</v>
      </c>
      <c r="E116" s="1" t="s">
        <v>986</v>
      </c>
      <c r="F116" s="15">
        <v>162000</v>
      </c>
      <c r="G116" s="20" t="s">
        <v>1972</v>
      </c>
      <c r="H116" s="26" t="s">
        <v>1974</v>
      </c>
      <c r="I116" s="1"/>
      <c r="J116" s="21"/>
      <c r="O116" s="8" t="s">
        <v>391</v>
      </c>
    </row>
    <row r="117" spans="1:15" x14ac:dyDescent="0.15">
      <c r="A117" s="8">
        <f>COUNTIFS(貼付用!B:B,リスト!O117,貼付用!G:G,リスト!F117,貼付用!F:F,リスト!D117)</f>
        <v>0</v>
      </c>
      <c r="B117" s="28" t="str">
        <f t="shared" si="1"/>
        <v>○</v>
      </c>
      <c r="C117" s="11" t="s">
        <v>1510</v>
      </c>
      <c r="D117" s="12">
        <v>150</v>
      </c>
      <c r="E117" s="1" t="s">
        <v>1189</v>
      </c>
      <c r="F117" s="15">
        <v>162000</v>
      </c>
      <c r="G117" s="20" t="s">
        <v>1972</v>
      </c>
      <c r="H117" s="26" t="s">
        <v>1974</v>
      </c>
      <c r="I117" s="1"/>
      <c r="J117" s="21"/>
      <c r="O117" s="8" t="s">
        <v>392</v>
      </c>
    </row>
    <row r="118" spans="1:15" x14ac:dyDescent="0.15">
      <c r="A118" s="8">
        <f>COUNTIFS(貼付用!B:B,リスト!O118,貼付用!G:G,リスト!F118,貼付用!F:F,リスト!D118)</f>
        <v>0</v>
      </c>
      <c r="B118" s="28" t="str">
        <f t="shared" si="1"/>
        <v>○</v>
      </c>
      <c r="C118" s="11" t="s">
        <v>1511</v>
      </c>
      <c r="D118" s="12">
        <v>80</v>
      </c>
      <c r="E118" s="1" t="s">
        <v>960</v>
      </c>
      <c r="F118" s="15">
        <v>12000</v>
      </c>
      <c r="G118" s="20" t="s">
        <v>1972</v>
      </c>
      <c r="H118" s="26" t="s">
        <v>1974</v>
      </c>
      <c r="I118" s="1"/>
      <c r="J118" s="21"/>
      <c r="O118" s="8" t="s">
        <v>49</v>
      </c>
    </row>
    <row r="119" spans="1:15" x14ac:dyDescent="0.15">
      <c r="A119" s="8">
        <f>COUNTIFS(貼付用!B:B,リスト!O119,貼付用!G:G,リスト!F119,貼付用!F:F,リスト!D119)</f>
        <v>0</v>
      </c>
      <c r="B119" s="28" t="str">
        <f t="shared" si="1"/>
        <v>○</v>
      </c>
      <c r="C119" s="11" t="s">
        <v>1512</v>
      </c>
      <c r="D119" s="12">
        <v>110</v>
      </c>
      <c r="E119" s="1" t="s">
        <v>960</v>
      </c>
      <c r="F119" s="15">
        <v>24000</v>
      </c>
      <c r="G119" s="20" t="s">
        <v>1972</v>
      </c>
      <c r="H119" s="26" t="s">
        <v>1974</v>
      </c>
      <c r="I119" s="1"/>
      <c r="J119" s="21"/>
      <c r="O119" s="8" t="s">
        <v>74</v>
      </c>
    </row>
    <row r="120" spans="1:15" x14ac:dyDescent="0.15">
      <c r="A120" s="8">
        <f>COUNTIFS(貼付用!B:B,リスト!O120,貼付用!G:G,リスト!F120,貼付用!F:F,リスト!D120)</f>
        <v>0</v>
      </c>
      <c r="B120" s="28" t="str">
        <f t="shared" si="1"/>
        <v>○</v>
      </c>
      <c r="C120" s="11" t="s">
        <v>1513</v>
      </c>
      <c r="D120" s="12">
        <v>160</v>
      </c>
      <c r="E120" s="1" t="s">
        <v>960</v>
      </c>
      <c r="F120" s="15">
        <v>48000</v>
      </c>
      <c r="G120" s="20" t="s">
        <v>1972</v>
      </c>
      <c r="H120" s="26" t="s">
        <v>1974</v>
      </c>
      <c r="I120" s="1"/>
      <c r="J120" s="21"/>
      <c r="O120" s="8" t="s">
        <v>196</v>
      </c>
    </row>
    <row r="121" spans="1:15" x14ac:dyDescent="0.15">
      <c r="A121" s="8">
        <f>COUNTIFS(貼付用!B:B,リスト!O121,貼付用!G:G,リスト!F121,貼付用!F:F,リスト!D121)</f>
        <v>0</v>
      </c>
      <c r="B121" s="28" t="str">
        <f t="shared" si="1"/>
        <v>○</v>
      </c>
      <c r="C121" s="11" t="s">
        <v>1514</v>
      </c>
      <c r="D121" s="12">
        <v>250</v>
      </c>
      <c r="E121" s="1" t="s">
        <v>1121</v>
      </c>
      <c r="F121" s="15">
        <v>72000</v>
      </c>
      <c r="G121" s="20" t="s">
        <v>1972</v>
      </c>
      <c r="H121" s="26" t="s">
        <v>1974</v>
      </c>
      <c r="I121" s="1"/>
      <c r="J121" s="21"/>
      <c r="O121" s="8" t="s">
        <v>393</v>
      </c>
    </row>
    <row r="122" spans="1:15" x14ac:dyDescent="0.15">
      <c r="A122" s="8">
        <f>COUNTIFS(貼付用!B:B,リスト!O122,貼付用!G:G,リスト!F122,貼付用!F:F,リスト!D122)</f>
        <v>0</v>
      </c>
      <c r="B122" s="28" t="str">
        <f t="shared" si="1"/>
        <v>○</v>
      </c>
      <c r="C122" s="11" t="s">
        <v>1515</v>
      </c>
      <c r="D122" s="12">
        <v>280</v>
      </c>
      <c r="E122" s="1" t="s">
        <v>2020</v>
      </c>
      <c r="F122" s="15">
        <v>2</v>
      </c>
      <c r="G122" s="20" t="s">
        <v>1972</v>
      </c>
      <c r="H122" s="26" t="s">
        <v>1974</v>
      </c>
      <c r="I122" s="1"/>
      <c r="J122" s="21"/>
      <c r="O122" s="8" t="s">
        <v>394</v>
      </c>
    </row>
    <row r="123" spans="1:15" x14ac:dyDescent="0.15">
      <c r="A123" s="8">
        <f>COUNTIFS(貼付用!B:B,リスト!O123,貼付用!G:G,リスト!F123,貼付用!F:F,リスト!D123)</f>
        <v>0</v>
      </c>
      <c r="B123" s="28" t="str">
        <f t="shared" si="1"/>
        <v/>
      </c>
      <c r="C123" s="11" t="s">
        <v>1516</v>
      </c>
      <c r="D123" s="12"/>
      <c r="E123" s="1"/>
      <c r="F123" s="15" t="s">
        <v>1988</v>
      </c>
      <c r="G123" s="20"/>
      <c r="H123" s="26"/>
      <c r="I123" s="1"/>
      <c r="J123" s="21"/>
      <c r="O123" s="8" t="s">
        <v>208</v>
      </c>
    </row>
    <row r="124" spans="1:15" x14ac:dyDescent="0.15">
      <c r="A124" s="8">
        <f>COUNTIFS(貼付用!B:B,リスト!O124,貼付用!G:G,リスト!F124,貼付用!F:F,リスト!D124)</f>
        <v>0</v>
      </c>
      <c r="B124" s="28" t="str">
        <f t="shared" si="1"/>
        <v>○</v>
      </c>
      <c r="C124" s="11" t="s">
        <v>1517</v>
      </c>
      <c r="D124" s="12">
        <v>50</v>
      </c>
      <c r="E124" s="1" t="s">
        <v>960</v>
      </c>
      <c r="F124" s="15">
        <v>12000</v>
      </c>
      <c r="G124" s="20" t="s">
        <v>1970</v>
      </c>
      <c r="H124" s="26" t="s">
        <v>1974</v>
      </c>
      <c r="I124" s="1"/>
      <c r="J124" s="21"/>
      <c r="O124" s="8" t="s">
        <v>148</v>
      </c>
    </row>
    <row r="125" spans="1:15" x14ac:dyDescent="0.15">
      <c r="A125" s="8">
        <f>COUNTIFS(貼付用!B:B,リスト!O125,貼付用!G:G,リスト!F125,貼付用!F:F,リスト!D125)</f>
        <v>0</v>
      </c>
      <c r="B125" s="28" t="str">
        <f t="shared" si="1"/>
        <v>○</v>
      </c>
      <c r="C125" s="11" t="s">
        <v>1518</v>
      </c>
      <c r="D125" s="12">
        <v>75</v>
      </c>
      <c r="E125" s="1" t="s">
        <v>960</v>
      </c>
      <c r="F125" s="15">
        <v>36000</v>
      </c>
      <c r="G125" s="20" t="s">
        <v>1972</v>
      </c>
      <c r="H125" s="26" t="s">
        <v>1974</v>
      </c>
      <c r="I125" s="1"/>
      <c r="J125" s="21"/>
      <c r="O125" s="8" t="s">
        <v>190</v>
      </c>
    </row>
    <row r="126" spans="1:15" x14ac:dyDescent="0.15">
      <c r="A126" s="8">
        <f>COUNTIFS(貼付用!B:B,リスト!O126,貼付用!G:G,リスト!F126,貼付用!F:F,リスト!D126)</f>
        <v>0</v>
      </c>
      <c r="B126" s="28" t="str">
        <f t="shared" si="1"/>
        <v>○</v>
      </c>
      <c r="C126" s="11" t="s">
        <v>1519</v>
      </c>
      <c r="D126" s="12">
        <v>95</v>
      </c>
      <c r="E126" s="1" t="s">
        <v>2019</v>
      </c>
      <c r="F126" s="15">
        <v>60000</v>
      </c>
      <c r="G126" s="20" t="s">
        <v>1972</v>
      </c>
      <c r="H126" s="26" t="s">
        <v>1974</v>
      </c>
      <c r="I126" s="1"/>
      <c r="J126" s="21"/>
      <c r="O126" s="8" t="s">
        <v>143</v>
      </c>
    </row>
    <row r="127" spans="1:15" x14ac:dyDescent="0.15">
      <c r="A127" s="8">
        <f>COUNTIFS(貼付用!B:B,リスト!O127,貼付用!G:G,リスト!F127,貼付用!F:F,リスト!D127)</f>
        <v>0</v>
      </c>
      <c r="B127" s="28" t="str">
        <f t="shared" si="1"/>
        <v>○</v>
      </c>
      <c r="C127" s="11" t="s">
        <v>1520</v>
      </c>
      <c r="D127" s="12">
        <v>105</v>
      </c>
      <c r="E127" s="1" t="s">
        <v>2019</v>
      </c>
      <c r="F127" s="15">
        <v>84000</v>
      </c>
      <c r="G127" s="20" t="s">
        <v>1972</v>
      </c>
      <c r="H127" s="26" t="s">
        <v>1974</v>
      </c>
      <c r="I127" s="1"/>
      <c r="J127" s="21"/>
      <c r="O127" s="8" t="s">
        <v>108</v>
      </c>
    </row>
    <row r="128" spans="1:15" x14ac:dyDescent="0.15">
      <c r="A128" s="8">
        <f>COUNTIFS(貼付用!B:B,リスト!O128,貼付用!G:G,リスト!F128,貼付用!F:F,リスト!D128)</f>
        <v>0</v>
      </c>
      <c r="B128" s="28" t="str">
        <f t="shared" si="1"/>
        <v>○</v>
      </c>
      <c r="C128" s="11" t="s">
        <v>1521</v>
      </c>
      <c r="D128" s="12">
        <v>70</v>
      </c>
      <c r="E128" s="1" t="s">
        <v>960</v>
      </c>
      <c r="F128" s="15">
        <v>42000</v>
      </c>
      <c r="G128" s="20" t="s">
        <v>1972</v>
      </c>
      <c r="H128" s="26" t="s">
        <v>1974</v>
      </c>
      <c r="I128" s="1"/>
      <c r="J128" s="21"/>
      <c r="O128" s="8" t="s">
        <v>320</v>
      </c>
    </row>
    <row r="129" spans="1:15" x14ac:dyDescent="0.15">
      <c r="A129" s="8">
        <f>COUNTIFS(貼付用!B:B,リスト!O129,貼付用!G:G,リスト!F129,貼付用!F:F,リスト!D129)</f>
        <v>0</v>
      </c>
      <c r="B129" s="28" t="str">
        <f t="shared" si="1"/>
        <v>○</v>
      </c>
      <c r="C129" s="11" t="s">
        <v>1522</v>
      </c>
      <c r="D129" s="12">
        <v>90</v>
      </c>
      <c r="E129" s="1" t="s">
        <v>992</v>
      </c>
      <c r="F129" s="15">
        <v>72000</v>
      </c>
      <c r="G129" s="20" t="s">
        <v>1972</v>
      </c>
      <c r="H129" s="26" t="s">
        <v>1974</v>
      </c>
      <c r="I129" s="1"/>
      <c r="J129" s="21"/>
      <c r="O129" s="8" t="s">
        <v>321</v>
      </c>
    </row>
    <row r="130" spans="1:15" x14ac:dyDescent="0.15">
      <c r="A130" s="8">
        <f>COUNTIFS(貼付用!B:B,リスト!O130,貼付用!G:G,リスト!F130,貼付用!F:F,リスト!D130)</f>
        <v>0</v>
      </c>
      <c r="B130" s="28" t="str">
        <f t="shared" si="1"/>
        <v>○</v>
      </c>
      <c r="C130" s="11" t="s">
        <v>1523</v>
      </c>
      <c r="D130" s="12">
        <v>100</v>
      </c>
      <c r="E130" s="1" t="s">
        <v>2020</v>
      </c>
      <c r="F130" s="15">
        <v>102000</v>
      </c>
      <c r="G130" s="20" t="s">
        <v>1972</v>
      </c>
      <c r="H130" s="26" t="s">
        <v>1974</v>
      </c>
      <c r="I130" s="1"/>
      <c r="J130" s="21"/>
      <c r="O130" s="8" t="s">
        <v>395</v>
      </c>
    </row>
    <row r="131" spans="1:15" x14ac:dyDescent="0.15">
      <c r="A131" s="8">
        <f>COUNTIFS(貼付用!B:B,リスト!O131,貼付用!G:G,リスト!F131,貼付用!F:F,リスト!D131)</f>
        <v>0</v>
      </c>
      <c r="B131" s="28" t="str">
        <f t="shared" si="1"/>
        <v/>
      </c>
      <c r="C131" s="11" t="s">
        <v>1524</v>
      </c>
      <c r="D131" s="12"/>
      <c r="E131" s="1"/>
      <c r="F131" s="15" t="s">
        <v>1988</v>
      </c>
      <c r="G131" s="20"/>
      <c r="H131" s="26"/>
      <c r="I131" s="1"/>
      <c r="J131" s="21"/>
      <c r="O131" s="8" t="s">
        <v>209</v>
      </c>
    </row>
    <row r="132" spans="1:15" x14ac:dyDescent="0.15">
      <c r="A132" s="8">
        <f>COUNTIFS(貼付用!B:B,リスト!O132,貼付用!G:G,リスト!F132,貼付用!F:F,リスト!D132)</f>
        <v>0</v>
      </c>
      <c r="B132" s="28" t="str">
        <f t="shared" si="1"/>
        <v>○</v>
      </c>
      <c r="C132" s="11" t="s">
        <v>1525</v>
      </c>
      <c r="D132" s="12">
        <v>60</v>
      </c>
      <c r="E132" s="1" t="s">
        <v>960</v>
      </c>
      <c r="F132" s="15">
        <v>30000</v>
      </c>
      <c r="G132" s="20" t="s">
        <v>1970</v>
      </c>
      <c r="H132" s="26" t="s">
        <v>1974</v>
      </c>
      <c r="I132" s="1"/>
      <c r="J132" s="21"/>
      <c r="O132" s="8" t="s">
        <v>132</v>
      </c>
    </row>
    <row r="133" spans="1:15" x14ac:dyDescent="0.15">
      <c r="A133" s="8">
        <f>COUNTIFS(貼付用!B:B,リスト!O133,貼付用!G:G,リスト!F133,貼付用!F:F,リスト!D133)</f>
        <v>0</v>
      </c>
      <c r="B133" s="28" t="str">
        <f t="shared" si="1"/>
        <v>○</v>
      </c>
      <c r="C133" s="11" t="s">
        <v>1526</v>
      </c>
      <c r="D133" s="12">
        <v>90</v>
      </c>
      <c r="E133" s="1" t="s">
        <v>960</v>
      </c>
      <c r="F133" s="15">
        <v>50000</v>
      </c>
      <c r="G133" s="20" t="s">
        <v>1972</v>
      </c>
      <c r="H133" s="26" t="s">
        <v>1974</v>
      </c>
      <c r="I133" s="1"/>
      <c r="J133" s="21"/>
      <c r="O133" s="8" t="s">
        <v>322</v>
      </c>
    </row>
    <row r="134" spans="1:15" x14ac:dyDescent="0.15">
      <c r="A134" s="8">
        <f>COUNTIFS(貼付用!B:B,リスト!O134,貼付用!G:G,リスト!F134,貼付用!F:F,リスト!D134)</f>
        <v>0</v>
      </c>
      <c r="B134" s="28" t="str">
        <f t="shared" si="1"/>
        <v>○</v>
      </c>
      <c r="C134" s="11" t="s">
        <v>1527</v>
      </c>
      <c r="D134" s="12">
        <v>130</v>
      </c>
      <c r="E134" s="1" t="s">
        <v>2020</v>
      </c>
      <c r="F134" s="15">
        <v>70000</v>
      </c>
      <c r="G134" s="20" t="s">
        <v>1972</v>
      </c>
      <c r="H134" s="26" t="s">
        <v>1974</v>
      </c>
      <c r="I134" s="1"/>
      <c r="J134" s="21"/>
      <c r="O134" s="8" t="s">
        <v>323</v>
      </c>
    </row>
    <row r="135" spans="1:15" x14ac:dyDescent="0.15">
      <c r="A135" s="8">
        <f>COUNTIFS(貼付用!B:B,リスト!O135,貼付用!G:G,リスト!F135,貼付用!F:F,リスト!D135)</f>
        <v>0</v>
      </c>
      <c r="B135" s="28" t="str">
        <f t="shared" si="1"/>
        <v>○</v>
      </c>
      <c r="C135" s="11" t="s">
        <v>1528</v>
      </c>
      <c r="D135" s="12">
        <v>180</v>
      </c>
      <c r="E135" s="1" t="s">
        <v>2020</v>
      </c>
      <c r="F135" s="15">
        <v>90000</v>
      </c>
      <c r="G135" s="20" t="s">
        <v>1972</v>
      </c>
      <c r="H135" s="26" t="s">
        <v>1974</v>
      </c>
      <c r="I135" s="1"/>
      <c r="J135" s="21"/>
      <c r="O135" s="8" t="s">
        <v>396</v>
      </c>
    </row>
    <row r="136" spans="1:15" x14ac:dyDescent="0.15">
      <c r="A136" s="8">
        <f>COUNTIFS(貼付用!B:B,リスト!O136,貼付用!G:G,リスト!F136,貼付用!F:F,リスト!D136)</f>
        <v>0</v>
      </c>
      <c r="B136" s="28" t="str">
        <f t="shared" ref="B136:B199" si="2">IF(F136="","",IF(A136=1,"●","○"))</f>
        <v>○</v>
      </c>
      <c r="C136" s="11" t="s">
        <v>1529</v>
      </c>
      <c r="D136" s="12">
        <v>180</v>
      </c>
      <c r="E136" s="1" t="s">
        <v>2019</v>
      </c>
      <c r="F136" s="15">
        <v>100000</v>
      </c>
      <c r="G136" s="20" t="s">
        <v>1972</v>
      </c>
      <c r="H136" s="26" t="s">
        <v>1974</v>
      </c>
      <c r="I136" s="1" t="s">
        <v>2013</v>
      </c>
      <c r="J136" s="21"/>
      <c r="O136" s="8" t="s">
        <v>397</v>
      </c>
    </row>
    <row r="137" spans="1:15" x14ac:dyDescent="0.15">
      <c r="A137" s="8">
        <f>COUNTIFS(貼付用!B:B,リスト!O137,貼付用!G:G,リスト!F137,貼付用!F:F,リスト!D137)</f>
        <v>0</v>
      </c>
      <c r="B137" s="28" t="str">
        <f t="shared" si="2"/>
        <v>○</v>
      </c>
      <c r="C137" s="11" t="s">
        <v>1530</v>
      </c>
      <c r="D137" s="12">
        <v>175</v>
      </c>
      <c r="E137" s="1" t="s">
        <v>1189</v>
      </c>
      <c r="F137" s="15">
        <v>60000</v>
      </c>
      <c r="G137" s="20" t="s">
        <v>1972</v>
      </c>
      <c r="H137" s="26" t="s">
        <v>1974</v>
      </c>
      <c r="I137" s="1"/>
      <c r="J137" s="21"/>
      <c r="O137" s="8" t="s">
        <v>398</v>
      </c>
    </row>
    <row r="138" spans="1:15" x14ac:dyDescent="0.15">
      <c r="A138" s="8">
        <f>COUNTIFS(貼付用!B:B,リスト!O138,貼付用!G:G,リスト!F138,貼付用!F:F,リスト!D138)</f>
        <v>0</v>
      </c>
      <c r="B138" s="28" t="str">
        <f t="shared" si="2"/>
        <v/>
      </c>
      <c r="C138" s="11" t="s">
        <v>1531</v>
      </c>
      <c r="D138" s="12"/>
      <c r="E138" s="1"/>
      <c r="F138" s="15" t="s">
        <v>1988</v>
      </c>
      <c r="G138" s="20"/>
      <c r="H138" s="26"/>
      <c r="I138" s="1"/>
      <c r="J138" s="21"/>
      <c r="O138" s="8" t="s">
        <v>210</v>
      </c>
    </row>
    <row r="139" spans="1:15" x14ac:dyDescent="0.15">
      <c r="A139" s="8">
        <f>COUNTIFS(貼付用!B:B,リスト!O139,貼付用!G:G,リスト!F139,貼付用!F:F,リスト!D139)</f>
        <v>0</v>
      </c>
      <c r="B139" s="28" t="str">
        <f t="shared" si="2"/>
        <v>○</v>
      </c>
      <c r="C139" s="11" t="s">
        <v>1532</v>
      </c>
      <c r="D139" s="12">
        <v>70</v>
      </c>
      <c r="E139" s="1" t="s">
        <v>960</v>
      </c>
      <c r="F139" s="15">
        <v>15000</v>
      </c>
      <c r="G139" s="20" t="s">
        <v>1970</v>
      </c>
      <c r="H139" s="26" t="s">
        <v>1974</v>
      </c>
      <c r="I139" s="1"/>
      <c r="J139" s="21"/>
      <c r="O139" s="8" t="s">
        <v>211</v>
      </c>
    </row>
    <row r="140" spans="1:15" x14ac:dyDescent="0.15">
      <c r="A140" s="8">
        <f>COUNTIFS(貼付用!B:B,リスト!O140,貼付用!G:G,リスト!F140,貼付用!F:F,リスト!D140)</f>
        <v>0</v>
      </c>
      <c r="B140" s="28" t="str">
        <f t="shared" si="2"/>
        <v>○</v>
      </c>
      <c r="C140" s="11" t="s">
        <v>1533</v>
      </c>
      <c r="D140" s="12">
        <v>100</v>
      </c>
      <c r="E140" s="1" t="s">
        <v>960</v>
      </c>
      <c r="F140" s="15">
        <v>25000</v>
      </c>
      <c r="G140" s="20" t="s">
        <v>1972</v>
      </c>
      <c r="H140" s="26" t="s">
        <v>1974</v>
      </c>
      <c r="I140" s="1"/>
      <c r="J140" s="21"/>
      <c r="O140" s="8" t="s">
        <v>324</v>
      </c>
    </row>
    <row r="141" spans="1:15" x14ac:dyDescent="0.15">
      <c r="A141" s="8">
        <f>COUNTIFS(貼付用!B:B,リスト!O141,貼付用!G:G,リスト!F141,貼付用!F:F,リスト!D141)</f>
        <v>0</v>
      </c>
      <c r="B141" s="28" t="str">
        <f t="shared" si="2"/>
        <v>○</v>
      </c>
      <c r="C141" s="11" t="s">
        <v>1534</v>
      </c>
      <c r="D141" s="12">
        <v>130</v>
      </c>
      <c r="E141" s="1" t="s">
        <v>1121</v>
      </c>
      <c r="F141" s="15">
        <v>35000</v>
      </c>
      <c r="G141" s="20" t="s">
        <v>1972</v>
      </c>
      <c r="H141" s="26" t="s">
        <v>1974</v>
      </c>
      <c r="I141" s="1"/>
      <c r="J141" s="21"/>
      <c r="O141" s="8" t="s">
        <v>325</v>
      </c>
    </row>
    <row r="142" spans="1:15" x14ac:dyDescent="0.15">
      <c r="A142" s="8">
        <f>COUNTIFS(貼付用!B:B,リスト!O142,貼付用!G:G,リスト!F142,貼付用!F:F,リスト!D142)</f>
        <v>0</v>
      </c>
      <c r="B142" s="28" t="str">
        <f t="shared" si="2"/>
        <v>○</v>
      </c>
      <c r="C142" s="11" t="s">
        <v>1535</v>
      </c>
      <c r="D142" s="12">
        <v>170</v>
      </c>
      <c r="E142" s="1" t="s">
        <v>1121</v>
      </c>
      <c r="F142" s="15">
        <v>45000</v>
      </c>
      <c r="G142" s="20" t="s">
        <v>1972</v>
      </c>
      <c r="H142" s="26" t="s">
        <v>1974</v>
      </c>
      <c r="I142" s="1" t="s">
        <v>2014</v>
      </c>
      <c r="J142" s="21"/>
      <c r="O142" s="8" t="s">
        <v>326</v>
      </c>
    </row>
    <row r="143" spans="1:15" x14ac:dyDescent="0.15">
      <c r="A143" s="8">
        <f>COUNTIFS(貼付用!B:B,リスト!O143,貼付用!G:G,リスト!F143,貼付用!F:F,リスト!D143)</f>
        <v>0</v>
      </c>
      <c r="B143" s="28" t="str">
        <f t="shared" si="2"/>
        <v>○</v>
      </c>
      <c r="C143" s="11" t="s">
        <v>1536</v>
      </c>
      <c r="D143" s="12">
        <v>200</v>
      </c>
      <c r="E143" s="1" t="s">
        <v>1121</v>
      </c>
      <c r="F143" s="15">
        <v>55000</v>
      </c>
      <c r="G143" s="20" t="s">
        <v>1972</v>
      </c>
      <c r="H143" s="26" t="s">
        <v>1974</v>
      </c>
      <c r="I143" s="1"/>
      <c r="J143" s="21"/>
      <c r="O143" s="8" t="s">
        <v>399</v>
      </c>
    </row>
    <row r="144" spans="1:15" x14ac:dyDescent="0.15">
      <c r="A144" s="8">
        <f>COUNTIFS(貼付用!B:B,リスト!O144,貼付用!G:G,リスト!F144,貼付用!F:F,リスト!D144)</f>
        <v>0</v>
      </c>
      <c r="B144" s="28" t="str">
        <f t="shared" si="2"/>
        <v>○</v>
      </c>
      <c r="C144" s="11" t="s">
        <v>1537</v>
      </c>
      <c r="D144" s="12">
        <v>200</v>
      </c>
      <c r="E144" s="1" t="s">
        <v>1189</v>
      </c>
      <c r="F144" s="15">
        <v>55000</v>
      </c>
      <c r="G144" s="20" t="s">
        <v>1972</v>
      </c>
      <c r="H144" s="26" t="s">
        <v>1974</v>
      </c>
      <c r="I144" s="1"/>
      <c r="J144" s="21"/>
      <c r="O144" s="8" t="s">
        <v>400</v>
      </c>
    </row>
    <row r="145" spans="1:15" x14ac:dyDescent="0.15">
      <c r="A145" s="8">
        <f>COUNTIFS(貼付用!B:B,リスト!O145,貼付用!G:G,リスト!F145,貼付用!F:F,リスト!D145)</f>
        <v>0</v>
      </c>
      <c r="B145" s="28" t="str">
        <f t="shared" si="2"/>
        <v>○</v>
      </c>
      <c r="C145" s="11" t="s">
        <v>1538</v>
      </c>
      <c r="D145" s="12">
        <v>200</v>
      </c>
      <c r="E145" s="1" t="s">
        <v>986</v>
      </c>
      <c r="F145" s="15">
        <v>55000</v>
      </c>
      <c r="G145" s="20" t="s">
        <v>1972</v>
      </c>
      <c r="H145" s="26" t="s">
        <v>1974</v>
      </c>
      <c r="I145" s="1"/>
      <c r="J145" s="21"/>
      <c r="O145" s="8" t="s">
        <v>401</v>
      </c>
    </row>
    <row r="146" spans="1:15" x14ac:dyDescent="0.15">
      <c r="A146" s="8">
        <f>COUNTIFS(貼付用!B:B,リスト!O146,貼付用!G:G,リスト!F146,貼付用!F:F,リスト!D146)</f>
        <v>0</v>
      </c>
      <c r="B146" s="28" t="str">
        <f t="shared" si="2"/>
        <v>○</v>
      </c>
      <c r="C146" s="11" t="s">
        <v>1539</v>
      </c>
      <c r="D146" s="12">
        <v>100</v>
      </c>
      <c r="E146" s="1" t="s">
        <v>960</v>
      </c>
      <c r="F146" s="15">
        <v>20000</v>
      </c>
      <c r="G146" s="20" t="s">
        <v>1972</v>
      </c>
      <c r="H146" s="26" t="s">
        <v>1974</v>
      </c>
      <c r="I146" s="1"/>
      <c r="J146" s="21"/>
      <c r="O146" s="8" t="s">
        <v>327</v>
      </c>
    </row>
    <row r="147" spans="1:15" x14ac:dyDescent="0.15">
      <c r="A147" s="8">
        <f>COUNTIFS(貼付用!B:B,リスト!O147,貼付用!G:G,リスト!F147,貼付用!F:F,リスト!D147)</f>
        <v>0</v>
      </c>
      <c r="B147" s="28" t="str">
        <f t="shared" si="2"/>
        <v>○</v>
      </c>
      <c r="C147" s="11" t="s">
        <v>1540</v>
      </c>
      <c r="D147" s="12">
        <v>130</v>
      </c>
      <c r="E147" s="1" t="s">
        <v>2019</v>
      </c>
      <c r="F147" s="15">
        <v>25000</v>
      </c>
      <c r="G147" s="20" t="s">
        <v>1972</v>
      </c>
      <c r="H147" s="26" t="s">
        <v>1974</v>
      </c>
      <c r="I147" s="1"/>
      <c r="J147" s="21"/>
      <c r="O147" s="8" t="s">
        <v>328</v>
      </c>
    </row>
    <row r="148" spans="1:15" x14ac:dyDescent="0.15">
      <c r="A148" s="8">
        <f>COUNTIFS(貼付用!B:B,リスト!O148,貼付用!G:G,リスト!F148,貼付用!F:F,リスト!D148)</f>
        <v>0</v>
      </c>
      <c r="B148" s="28" t="str">
        <f t="shared" si="2"/>
        <v>○</v>
      </c>
      <c r="C148" s="11" t="s">
        <v>1541</v>
      </c>
      <c r="D148" s="12">
        <v>160</v>
      </c>
      <c r="E148" s="1" t="s">
        <v>2019</v>
      </c>
      <c r="F148" s="15">
        <v>30000</v>
      </c>
      <c r="G148" s="20" t="s">
        <v>1972</v>
      </c>
      <c r="H148" s="26" t="s">
        <v>1974</v>
      </c>
      <c r="I148" s="1"/>
      <c r="J148" s="21"/>
      <c r="O148" s="8" t="s">
        <v>329</v>
      </c>
    </row>
    <row r="149" spans="1:15" x14ac:dyDescent="0.15">
      <c r="A149" s="8">
        <f>COUNTIFS(貼付用!B:B,リスト!O149,貼付用!G:G,リスト!F149,貼付用!F:F,リスト!D149)</f>
        <v>0</v>
      </c>
      <c r="B149" s="28" t="str">
        <f t="shared" si="2"/>
        <v>○</v>
      </c>
      <c r="C149" s="11" t="s">
        <v>1542</v>
      </c>
      <c r="D149" s="12">
        <v>180</v>
      </c>
      <c r="E149" s="1" t="s">
        <v>2019</v>
      </c>
      <c r="F149" s="15">
        <v>35000</v>
      </c>
      <c r="G149" s="20" t="s">
        <v>1972</v>
      </c>
      <c r="H149" s="26" t="s">
        <v>1974</v>
      </c>
      <c r="I149" s="1"/>
      <c r="J149" s="21"/>
      <c r="O149" s="8" t="s">
        <v>402</v>
      </c>
    </row>
    <row r="150" spans="1:15" x14ac:dyDescent="0.15">
      <c r="A150" s="8">
        <f>COUNTIFS(貼付用!B:B,リスト!O150,貼付用!G:G,リスト!F150,貼付用!F:F,リスト!D150)</f>
        <v>0</v>
      </c>
      <c r="B150" s="28" t="str">
        <f t="shared" si="2"/>
        <v/>
      </c>
      <c r="C150" s="11" t="s">
        <v>1543</v>
      </c>
      <c r="D150" s="12"/>
      <c r="E150" s="1"/>
      <c r="F150" s="15" t="s">
        <v>1988</v>
      </c>
      <c r="G150" s="20"/>
      <c r="H150" s="26"/>
      <c r="I150" s="1"/>
      <c r="J150" s="21"/>
      <c r="O150" s="8" t="s">
        <v>212</v>
      </c>
    </row>
    <row r="151" spans="1:15" x14ac:dyDescent="0.15">
      <c r="A151" s="8">
        <f>COUNTIFS(貼付用!B:B,リスト!O151,貼付用!G:G,リスト!F151,貼付用!F:F,リスト!D151)</f>
        <v>0</v>
      </c>
      <c r="B151" s="28" t="str">
        <f t="shared" si="2"/>
        <v>○</v>
      </c>
      <c r="C151" s="11" t="s">
        <v>1544</v>
      </c>
      <c r="D151" s="12">
        <v>200</v>
      </c>
      <c r="E151" s="1" t="s">
        <v>960</v>
      </c>
      <c r="F151" s="15">
        <v>30000</v>
      </c>
      <c r="G151" s="20" t="s">
        <v>1970</v>
      </c>
      <c r="H151" s="26" t="s">
        <v>1974</v>
      </c>
      <c r="I151" s="1"/>
      <c r="J151" s="21"/>
      <c r="O151" s="8" t="s">
        <v>86</v>
      </c>
    </row>
    <row r="152" spans="1:15" x14ac:dyDescent="0.15">
      <c r="A152" s="8">
        <f>COUNTIFS(貼付用!B:B,リスト!O152,貼付用!G:G,リスト!F152,貼付用!F:F,リスト!D152)</f>
        <v>0</v>
      </c>
      <c r="B152" s="28" t="str">
        <f t="shared" si="2"/>
        <v>○</v>
      </c>
      <c r="C152" s="11" t="s">
        <v>1545</v>
      </c>
      <c r="D152" s="12">
        <v>150</v>
      </c>
      <c r="E152" s="1" t="s">
        <v>2020</v>
      </c>
      <c r="F152" s="15">
        <v>150000</v>
      </c>
      <c r="G152" s="20" t="s">
        <v>1970</v>
      </c>
      <c r="H152" s="26" t="s">
        <v>1974</v>
      </c>
      <c r="I152" s="1" t="s">
        <v>2013</v>
      </c>
      <c r="J152" s="21"/>
      <c r="O152" s="8" t="s">
        <v>139</v>
      </c>
    </row>
    <row r="153" spans="1:15" x14ac:dyDescent="0.15">
      <c r="A153" s="8">
        <f>COUNTIFS(貼付用!B:B,リスト!O153,貼付用!G:G,リスト!F153,貼付用!F:F,リスト!D153)</f>
        <v>0</v>
      </c>
      <c r="B153" s="28" t="str">
        <f t="shared" si="2"/>
        <v/>
      </c>
      <c r="C153" s="11" t="s">
        <v>1975</v>
      </c>
      <c r="D153" s="12"/>
      <c r="E153" s="1"/>
      <c r="F153" s="15" t="s">
        <v>1988</v>
      </c>
      <c r="G153" s="20"/>
      <c r="H153" s="26"/>
      <c r="I153" s="1"/>
      <c r="J153" s="21"/>
    </row>
    <row r="154" spans="1:15" x14ac:dyDescent="0.15">
      <c r="A154" s="8">
        <f>COUNTIFS(貼付用!B:B,リスト!O154,貼付用!G:G,リスト!F154,貼付用!F:F,リスト!D154)</f>
        <v>0</v>
      </c>
      <c r="B154" s="28" t="str">
        <f t="shared" si="2"/>
        <v>○</v>
      </c>
      <c r="C154" s="11" t="s">
        <v>1546</v>
      </c>
      <c r="D154" s="12">
        <v>40</v>
      </c>
      <c r="E154" s="1" t="s">
        <v>960</v>
      </c>
      <c r="F154" s="15">
        <v>1000</v>
      </c>
      <c r="G154" s="20" t="s">
        <v>1974</v>
      </c>
      <c r="H154" s="26" t="s">
        <v>1970</v>
      </c>
      <c r="I154" s="1"/>
      <c r="J154" s="21"/>
      <c r="O154" s="8" t="s">
        <v>2</v>
      </c>
    </row>
    <row r="155" spans="1:15" x14ac:dyDescent="0.15">
      <c r="A155" s="8">
        <f>COUNTIFS(貼付用!B:B,リスト!O155,貼付用!G:G,リスト!F155,貼付用!F:F,リスト!D155)</f>
        <v>0</v>
      </c>
      <c r="B155" s="28" t="str">
        <f t="shared" si="2"/>
        <v>○</v>
      </c>
      <c r="C155" s="11" t="s">
        <v>1547</v>
      </c>
      <c r="D155" s="12">
        <v>180</v>
      </c>
      <c r="E155" s="1" t="s">
        <v>2019</v>
      </c>
      <c r="F155" s="15">
        <v>220000</v>
      </c>
      <c r="G155" s="20" t="s">
        <v>1974</v>
      </c>
      <c r="H155" s="26" t="s">
        <v>1974</v>
      </c>
      <c r="I155" s="1"/>
      <c r="J155" s="21"/>
      <c r="O155" s="8" t="s">
        <v>335</v>
      </c>
    </row>
    <row r="156" spans="1:15" x14ac:dyDescent="0.15">
      <c r="A156" s="8">
        <f>COUNTIFS(貼付用!B:B,リスト!O156,貼付用!G:G,リスト!F156,貼付用!F:F,リスト!D156)</f>
        <v>0</v>
      </c>
      <c r="B156" s="28" t="str">
        <f t="shared" si="2"/>
        <v>○</v>
      </c>
      <c r="C156" s="11" t="s">
        <v>1548</v>
      </c>
      <c r="D156" s="12">
        <v>180</v>
      </c>
      <c r="E156" s="1" t="s">
        <v>2019</v>
      </c>
      <c r="F156" s="15">
        <v>190000</v>
      </c>
      <c r="G156" s="20" t="s">
        <v>1974</v>
      </c>
      <c r="H156" s="26" t="s">
        <v>1974</v>
      </c>
      <c r="I156" s="1"/>
      <c r="J156" s="21"/>
      <c r="O156" s="8" t="s">
        <v>410</v>
      </c>
    </row>
    <row r="157" spans="1:15" x14ac:dyDescent="0.15">
      <c r="A157" s="8">
        <f>COUNTIFS(貼付用!B:B,リスト!O157,貼付用!G:G,リスト!F157,貼付用!F:F,リスト!D157)</f>
        <v>0</v>
      </c>
      <c r="B157" s="28" t="str">
        <f t="shared" si="2"/>
        <v>○</v>
      </c>
      <c r="C157" s="11" t="s">
        <v>1549</v>
      </c>
      <c r="D157" s="12">
        <v>220</v>
      </c>
      <c r="E157" s="1" t="s">
        <v>2019</v>
      </c>
      <c r="F157" s="15">
        <v>520000</v>
      </c>
      <c r="G157" s="20" t="s">
        <v>1974</v>
      </c>
      <c r="H157" s="26" t="s">
        <v>1974</v>
      </c>
      <c r="I157" s="1"/>
      <c r="J157" s="21"/>
      <c r="O157" s="8" t="s">
        <v>336</v>
      </c>
    </row>
    <row r="158" spans="1:15" x14ac:dyDescent="0.15">
      <c r="A158" s="8">
        <f>COUNTIFS(貼付用!B:B,リスト!O158,貼付用!G:G,リスト!F158,貼付用!F:F,リスト!D158)</f>
        <v>0</v>
      </c>
      <c r="B158" s="28" t="str">
        <f t="shared" si="2"/>
        <v>○</v>
      </c>
      <c r="C158" s="11" t="s">
        <v>1550</v>
      </c>
      <c r="D158" s="12">
        <v>160</v>
      </c>
      <c r="E158" s="1" t="s">
        <v>2020</v>
      </c>
      <c r="F158" s="15">
        <v>500000</v>
      </c>
      <c r="G158" s="20" t="s">
        <v>1974</v>
      </c>
      <c r="H158" s="26" t="s">
        <v>1974</v>
      </c>
      <c r="I158" s="1"/>
      <c r="J158" s="21"/>
      <c r="O158" s="8" t="s">
        <v>411</v>
      </c>
    </row>
    <row r="159" spans="1:15" x14ac:dyDescent="0.15">
      <c r="A159" s="8">
        <f>COUNTIFS(貼付用!B:B,リスト!O159,貼付用!G:G,リスト!F159,貼付用!F:F,リスト!D159)</f>
        <v>0</v>
      </c>
      <c r="B159" s="28" t="str">
        <f t="shared" si="2"/>
        <v>○</v>
      </c>
      <c r="C159" s="11" t="s">
        <v>1551</v>
      </c>
      <c r="D159" s="12">
        <v>170</v>
      </c>
      <c r="E159" s="1" t="s">
        <v>2020</v>
      </c>
      <c r="F159" s="15">
        <v>210000</v>
      </c>
      <c r="G159" s="20" t="s">
        <v>1974</v>
      </c>
      <c r="H159" s="26" t="s">
        <v>1974</v>
      </c>
      <c r="I159" s="1"/>
      <c r="J159" s="21"/>
      <c r="O159" s="8" t="s">
        <v>337</v>
      </c>
    </row>
    <row r="160" spans="1:15" x14ac:dyDescent="0.15">
      <c r="A160" s="8">
        <f>COUNTIFS(貼付用!B:B,リスト!O160,貼付用!G:G,リスト!F160,貼付用!F:F,リスト!D160)</f>
        <v>0</v>
      </c>
      <c r="B160" s="28" t="str">
        <f t="shared" si="2"/>
        <v>○</v>
      </c>
      <c r="C160" s="11" t="s">
        <v>1552</v>
      </c>
      <c r="D160" s="12">
        <v>170</v>
      </c>
      <c r="E160" s="1" t="s">
        <v>960</v>
      </c>
      <c r="F160" s="15">
        <v>200000</v>
      </c>
      <c r="G160" s="20" t="s">
        <v>1974</v>
      </c>
      <c r="H160" s="26" t="s">
        <v>1974</v>
      </c>
      <c r="I160" s="1"/>
      <c r="J160" s="21"/>
      <c r="O160" s="8" t="s">
        <v>412</v>
      </c>
    </row>
    <row r="161" spans="1:15" x14ac:dyDescent="0.15">
      <c r="A161" s="8">
        <f>COUNTIFS(貼付用!B:B,リスト!O161,貼付用!G:G,リスト!F161,貼付用!F:F,リスト!D161)</f>
        <v>0</v>
      </c>
      <c r="B161" s="28" t="str">
        <f t="shared" si="2"/>
        <v>○</v>
      </c>
      <c r="C161" s="11" t="s">
        <v>1553</v>
      </c>
      <c r="D161" s="12">
        <v>170</v>
      </c>
      <c r="E161" s="1" t="s">
        <v>2020</v>
      </c>
      <c r="F161" s="15">
        <v>240000</v>
      </c>
      <c r="G161" s="20" t="s">
        <v>1974</v>
      </c>
      <c r="H161" s="26" t="s">
        <v>1974</v>
      </c>
      <c r="I161" s="1"/>
      <c r="J161" s="21"/>
      <c r="O161" s="8" t="s">
        <v>338</v>
      </c>
    </row>
    <row r="162" spans="1:15" x14ac:dyDescent="0.15">
      <c r="A162" s="8">
        <f>COUNTIFS(貼付用!B:B,リスト!O162,貼付用!G:G,リスト!F162,貼付用!F:F,リスト!D162)</f>
        <v>0</v>
      </c>
      <c r="B162" s="28" t="str">
        <f t="shared" si="2"/>
        <v>○</v>
      </c>
      <c r="C162" s="11" t="s">
        <v>1554</v>
      </c>
      <c r="D162" s="12">
        <v>165</v>
      </c>
      <c r="E162" s="1" t="s">
        <v>2020</v>
      </c>
      <c r="F162" s="15">
        <v>230000</v>
      </c>
      <c r="G162" s="20" t="s">
        <v>1974</v>
      </c>
      <c r="H162" s="26" t="s">
        <v>1974</v>
      </c>
      <c r="I162" s="1"/>
      <c r="J162" s="21"/>
      <c r="O162" s="8" t="s">
        <v>413</v>
      </c>
    </row>
    <row r="163" spans="1:15" x14ac:dyDescent="0.15">
      <c r="A163" s="8">
        <f>COUNTIFS(貼付用!B:B,リスト!O163,貼付用!G:G,リスト!F163,貼付用!F:F,リスト!D163)</f>
        <v>0</v>
      </c>
      <c r="B163" s="28" t="str">
        <f t="shared" si="2"/>
        <v>○</v>
      </c>
      <c r="C163" s="11" t="s">
        <v>1555</v>
      </c>
      <c r="D163" s="12">
        <v>160</v>
      </c>
      <c r="E163" s="1" t="s">
        <v>1121</v>
      </c>
      <c r="F163" s="15">
        <v>90000</v>
      </c>
      <c r="G163" s="20" t="s">
        <v>1974</v>
      </c>
      <c r="H163" s="26" t="s">
        <v>2015</v>
      </c>
      <c r="I163" s="1"/>
      <c r="J163" s="21"/>
      <c r="O163" s="8" t="s">
        <v>414</v>
      </c>
    </row>
    <row r="164" spans="1:15" x14ac:dyDescent="0.15">
      <c r="A164" s="8">
        <f>COUNTIFS(貼付用!B:B,リスト!O164,貼付用!G:G,リスト!F164,貼付用!F:F,リスト!D164)</f>
        <v>0</v>
      </c>
      <c r="B164" s="28" t="str">
        <f t="shared" si="2"/>
        <v>○</v>
      </c>
      <c r="C164" s="11" t="s">
        <v>1556</v>
      </c>
      <c r="D164" s="12">
        <v>145</v>
      </c>
      <c r="E164" s="1" t="s">
        <v>986</v>
      </c>
      <c r="F164" s="15">
        <v>90000</v>
      </c>
      <c r="G164" s="20" t="s">
        <v>1974</v>
      </c>
      <c r="H164" s="26" t="s">
        <v>2015</v>
      </c>
      <c r="I164" s="1"/>
      <c r="J164" s="21"/>
      <c r="O164" s="8" t="s">
        <v>121</v>
      </c>
    </row>
    <row r="165" spans="1:15" x14ac:dyDescent="0.15">
      <c r="A165" s="8">
        <f>COUNTIFS(貼付用!B:B,リスト!O165,貼付用!G:G,リスト!F165,貼付用!F:F,リスト!D165)</f>
        <v>0</v>
      </c>
      <c r="B165" s="28" t="str">
        <f t="shared" si="2"/>
        <v>○</v>
      </c>
      <c r="C165" s="11" t="s">
        <v>1557</v>
      </c>
      <c r="D165" s="12">
        <v>160</v>
      </c>
      <c r="E165" s="1" t="s">
        <v>986</v>
      </c>
      <c r="F165" s="15">
        <v>90000</v>
      </c>
      <c r="G165" s="20" t="s">
        <v>1974</v>
      </c>
      <c r="H165" s="26" t="s">
        <v>2015</v>
      </c>
      <c r="I165" s="1"/>
      <c r="J165" s="21"/>
      <c r="O165" s="8" t="s">
        <v>81</v>
      </c>
    </row>
    <row r="166" spans="1:15" x14ac:dyDescent="0.15">
      <c r="A166" s="8">
        <f>COUNTIFS(貼付用!B:B,リスト!O166,貼付用!G:G,リスト!F166,貼付用!F:F,リスト!D166)</f>
        <v>0</v>
      </c>
      <c r="B166" s="28" t="str">
        <f t="shared" si="2"/>
        <v>○</v>
      </c>
      <c r="C166" s="11" t="s">
        <v>1558</v>
      </c>
      <c r="D166" s="12">
        <v>200</v>
      </c>
      <c r="E166" s="1" t="s">
        <v>960</v>
      </c>
      <c r="F166" s="15">
        <v>84000</v>
      </c>
      <c r="G166" s="20" t="s">
        <v>1974</v>
      </c>
      <c r="H166" s="26" t="s">
        <v>1970</v>
      </c>
      <c r="I166" s="1"/>
      <c r="J166" s="21"/>
      <c r="O166" s="8" t="s">
        <v>415</v>
      </c>
    </row>
    <row r="167" spans="1:15" x14ac:dyDescent="0.15">
      <c r="A167" s="8">
        <f>COUNTIFS(貼付用!B:B,リスト!O167,貼付用!G:G,リスト!F167,貼付用!F:F,リスト!D167)</f>
        <v>0</v>
      </c>
      <c r="B167" s="28" t="str">
        <f t="shared" si="2"/>
        <v>○</v>
      </c>
      <c r="C167" s="11" t="s">
        <v>1559</v>
      </c>
      <c r="D167" s="12">
        <v>160</v>
      </c>
      <c r="E167" s="1" t="s">
        <v>960</v>
      </c>
      <c r="F167" s="15">
        <v>80000</v>
      </c>
      <c r="G167" s="20" t="s">
        <v>1974</v>
      </c>
      <c r="H167" s="26" t="s">
        <v>1974</v>
      </c>
      <c r="I167" s="1"/>
      <c r="J167" s="21"/>
      <c r="O167" s="8" t="s">
        <v>416</v>
      </c>
    </row>
    <row r="168" spans="1:15" x14ac:dyDescent="0.15">
      <c r="A168" s="8">
        <f>COUNTIFS(貼付用!B:B,リスト!O168,貼付用!G:G,リスト!F168,貼付用!F:F,リスト!D168)</f>
        <v>0</v>
      </c>
      <c r="B168" s="28" t="str">
        <f t="shared" si="2"/>
        <v>○</v>
      </c>
      <c r="C168" s="11" t="s">
        <v>1560</v>
      </c>
      <c r="D168" s="12">
        <v>180</v>
      </c>
      <c r="E168" s="1" t="s">
        <v>992</v>
      </c>
      <c r="F168" s="15">
        <v>80000</v>
      </c>
      <c r="G168" s="20" t="s">
        <v>1974</v>
      </c>
      <c r="H168" s="26" t="s">
        <v>1974</v>
      </c>
      <c r="I168" s="1"/>
      <c r="J168" s="21"/>
      <c r="O168" s="8" t="s">
        <v>417</v>
      </c>
    </row>
    <row r="169" spans="1:15" x14ac:dyDescent="0.15">
      <c r="A169" s="8">
        <f>COUNTIFS(貼付用!B:B,リスト!O169,貼付用!G:G,リスト!F169,貼付用!F:F,リスト!D169)</f>
        <v>0</v>
      </c>
      <c r="B169" s="28" t="str">
        <f t="shared" si="2"/>
        <v/>
      </c>
      <c r="C169" s="11" t="s">
        <v>1976</v>
      </c>
      <c r="D169" s="12"/>
      <c r="E169" s="1"/>
      <c r="F169" s="15" t="s">
        <v>1988</v>
      </c>
      <c r="G169" s="20"/>
      <c r="H169" s="26"/>
      <c r="I169" s="1"/>
      <c r="J169" s="21"/>
      <c r="O169" s="8" t="s">
        <v>230</v>
      </c>
    </row>
    <row r="170" spans="1:15" x14ac:dyDescent="0.15">
      <c r="A170" s="8">
        <f>COUNTIFS(貼付用!B:B,リスト!O170,貼付用!G:G,リスト!F170,貼付用!F:F,リスト!D170)</f>
        <v>0</v>
      </c>
      <c r="B170" s="28" t="str">
        <f t="shared" si="2"/>
        <v>○</v>
      </c>
      <c r="C170" s="11" t="s">
        <v>1561</v>
      </c>
      <c r="D170" s="12">
        <v>165</v>
      </c>
      <c r="E170" s="1" t="s">
        <v>1189</v>
      </c>
      <c r="F170" s="15">
        <v>90000</v>
      </c>
      <c r="G170" s="20" t="s">
        <v>1974</v>
      </c>
      <c r="H170" s="26" t="s">
        <v>1991</v>
      </c>
      <c r="I170" s="1"/>
      <c r="J170" s="21"/>
      <c r="O170" s="8" t="s">
        <v>418</v>
      </c>
    </row>
    <row r="171" spans="1:15" x14ac:dyDescent="0.15">
      <c r="A171" s="8">
        <f>COUNTIFS(貼付用!B:B,リスト!O171,貼付用!G:G,リスト!F171,貼付用!F:F,リスト!D171)</f>
        <v>0</v>
      </c>
      <c r="B171" s="28" t="str">
        <f t="shared" si="2"/>
        <v>○</v>
      </c>
      <c r="C171" s="11" t="s">
        <v>1562</v>
      </c>
      <c r="D171" s="12">
        <v>230</v>
      </c>
      <c r="E171" s="1" t="s">
        <v>992</v>
      </c>
      <c r="F171" s="15">
        <v>200000</v>
      </c>
      <c r="G171" s="20" t="s">
        <v>1974</v>
      </c>
      <c r="H171" s="26" t="s">
        <v>1991</v>
      </c>
      <c r="I171" s="1"/>
      <c r="J171" s="21"/>
      <c r="O171" s="8" t="s">
        <v>419</v>
      </c>
    </row>
    <row r="172" spans="1:15" x14ac:dyDescent="0.15">
      <c r="A172" s="8">
        <f>COUNTIFS(貼付用!B:B,リスト!O172,貼付用!G:G,リスト!F172,貼付用!F:F,リスト!D172)</f>
        <v>0</v>
      </c>
      <c r="B172" s="28" t="str">
        <f t="shared" si="2"/>
        <v>○</v>
      </c>
      <c r="C172" s="11" t="s">
        <v>1563</v>
      </c>
      <c r="D172" s="12">
        <v>220</v>
      </c>
      <c r="E172" s="1" t="s">
        <v>1121</v>
      </c>
      <c r="F172" s="15">
        <v>200000</v>
      </c>
      <c r="G172" s="20" t="s">
        <v>1974</v>
      </c>
      <c r="H172" s="26" t="s">
        <v>1991</v>
      </c>
      <c r="I172" s="1"/>
      <c r="J172" s="21"/>
      <c r="O172" s="8" t="s">
        <v>420</v>
      </c>
    </row>
    <row r="173" spans="1:15" x14ac:dyDescent="0.15">
      <c r="A173" s="8">
        <f>COUNTIFS(貼付用!B:B,リスト!O173,貼付用!G:G,リスト!F173,貼付用!F:F,リスト!D173)</f>
        <v>0</v>
      </c>
      <c r="B173" s="28" t="str">
        <f>IF(F173="","",IF(A173=1,"●","○"))</f>
        <v>○</v>
      </c>
      <c r="C173" s="11" t="s">
        <v>1564</v>
      </c>
      <c r="D173" s="12">
        <v>220</v>
      </c>
      <c r="E173" s="1" t="s">
        <v>1189</v>
      </c>
      <c r="F173" s="15">
        <v>200000</v>
      </c>
      <c r="G173" s="20" t="s">
        <v>1974</v>
      </c>
      <c r="H173" s="26" t="s">
        <v>1991</v>
      </c>
      <c r="I173" s="1"/>
      <c r="J173" s="21"/>
      <c r="O173" s="8" t="s">
        <v>421</v>
      </c>
    </row>
    <row r="174" spans="1:15" x14ac:dyDescent="0.15">
      <c r="A174" s="8">
        <f>COUNTIFS(貼付用!B:B,リスト!O174,貼付用!G:G,リスト!F174,貼付用!F:F,リスト!D174)</f>
        <v>0</v>
      </c>
      <c r="B174" s="28" t="str">
        <f t="shared" si="2"/>
        <v>○</v>
      </c>
      <c r="C174" s="11" t="s">
        <v>1565</v>
      </c>
      <c r="D174" s="12">
        <v>220</v>
      </c>
      <c r="E174" s="1" t="s">
        <v>986</v>
      </c>
      <c r="F174" s="15">
        <v>200000</v>
      </c>
      <c r="G174" s="20" t="s">
        <v>1974</v>
      </c>
      <c r="H174" s="26" t="s">
        <v>1991</v>
      </c>
      <c r="I174" s="1"/>
      <c r="J174" s="21"/>
      <c r="O174" s="8" t="s">
        <v>137</v>
      </c>
    </row>
    <row r="175" spans="1:15" x14ac:dyDescent="0.15">
      <c r="A175" s="8">
        <f>COUNTIFS(貼付用!B:B,リスト!O175,貼付用!G:G,リスト!F175,貼付用!F:F,リスト!D175)</f>
        <v>0</v>
      </c>
      <c r="B175" s="28" t="str">
        <f t="shared" si="2"/>
        <v/>
      </c>
      <c r="C175" s="11" t="s">
        <v>1977</v>
      </c>
      <c r="D175" s="12"/>
      <c r="E175" s="1"/>
      <c r="F175" s="15" t="s">
        <v>1988</v>
      </c>
      <c r="G175" s="20"/>
      <c r="H175" s="26"/>
      <c r="I175" s="1"/>
      <c r="J175" s="21"/>
      <c r="O175" s="8" t="s">
        <v>205</v>
      </c>
    </row>
    <row r="176" spans="1:15" x14ac:dyDescent="0.15">
      <c r="A176" s="8">
        <f>COUNTIFS(貼付用!B:B,リスト!O176,貼付用!G:G,リスト!F176,貼付用!F:F,リスト!D176)</f>
        <v>0</v>
      </c>
      <c r="B176" s="28" t="str">
        <f t="shared" si="2"/>
        <v>○</v>
      </c>
      <c r="C176" s="11" t="s">
        <v>1566</v>
      </c>
      <c r="D176" s="12">
        <v>170</v>
      </c>
      <c r="E176" s="1" t="s">
        <v>2019</v>
      </c>
      <c r="F176" s="15">
        <v>130000</v>
      </c>
      <c r="G176" s="20" t="s">
        <v>1974</v>
      </c>
      <c r="H176" s="26" t="s">
        <v>1992</v>
      </c>
      <c r="I176" s="1"/>
      <c r="J176" s="21"/>
      <c r="O176" s="8" t="s">
        <v>422</v>
      </c>
    </row>
    <row r="177" spans="1:15" x14ac:dyDescent="0.15">
      <c r="A177" s="8">
        <f>COUNTIFS(貼付用!B:B,リスト!O177,貼付用!G:G,リスト!F177,貼付用!F:F,リスト!D177)</f>
        <v>0</v>
      </c>
      <c r="B177" s="28" t="str">
        <f t="shared" si="2"/>
        <v>○</v>
      </c>
      <c r="C177" s="11" t="s">
        <v>1567</v>
      </c>
      <c r="D177" s="12">
        <v>170</v>
      </c>
      <c r="E177" s="1" t="s">
        <v>2020</v>
      </c>
      <c r="F177" s="15">
        <v>130000</v>
      </c>
      <c r="G177" s="20" t="s">
        <v>1974</v>
      </c>
      <c r="H177" s="26" t="s">
        <v>1992</v>
      </c>
      <c r="I177" s="1"/>
      <c r="J177" s="21"/>
      <c r="O177" s="8" t="s">
        <v>423</v>
      </c>
    </row>
    <row r="178" spans="1:15" x14ac:dyDescent="0.15">
      <c r="A178" s="8">
        <f>COUNTIFS(貼付用!B:B,リスト!O178,貼付用!G:G,リスト!F178,貼付用!F:F,リスト!D178)</f>
        <v>0</v>
      </c>
      <c r="B178" s="28" t="str">
        <f t="shared" si="2"/>
        <v/>
      </c>
      <c r="C178" s="11" t="s">
        <v>1978</v>
      </c>
      <c r="D178" s="12"/>
      <c r="E178" s="1"/>
      <c r="F178" s="15" t="s">
        <v>1988</v>
      </c>
      <c r="G178" s="20"/>
      <c r="H178" s="26"/>
      <c r="I178" s="1"/>
      <c r="J178" s="21"/>
      <c r="O178" s="8" t="s">
        <v>207</v>
      </c>
    </row>
    <row r="179" spans="1:15" x14ac:dyDescent="0.15">
      <c r="A179" s="8">
        <f>COUNTIFS(貼付用!B:B,リスト!O179,貼付用!G:G,リスト!F179,貼付用!F:F,リスト!D179)</f>
        <v>0</v>
      </c>
      <c r="B179" s="28" t="str">
        <f t="shared" si="2"/>
        <v>○</v>
      </c>
      <c r="C179" s="11" t="s">
        <v>1568</v>
      </c>
      <c r="D179" s="12">
        <v>100</v>
      </c>
      <c r="E179" s="1" t="s">
        <v>960</v>
      </c>
      <c r="F179" s="15">
        <v>44000</v>
      </c>
      <c r="G179" s="20" t="s">
        <v>1974</v>
      </c>
      <c r="H179" s="26" t="s">
        <v>1991</v>
      </c>
      <c r="I179" s="1"/>
      <c r="J179" s="21"/>
      <c r="O179" s="8" t="s">
        <v>36</v>
      </c>
    </row>
    <row r="180" spans="1:15" x14ac:dyDescent="0.15">
      <c r="A180" s="8">
        <f>COUNTIFS(貼付用!B:B,リスト!O180,貼付用!G:G,リスト!F180,貼付用!F:F,リスト!D180)</f>
        <v>0</v>
      </c>
      <c r="B180" s="28" t="str">
        <f t="shared" si="2"/>
        <v>○</v>
      </c>
      <c r="C180" s="11" t="s">
        <v>1569</v>
      </c>
      <c r="D180" s="12">
        <v>120</v>
      </c>
      <c r="E180" s="1" t="s">
        <v>2019</v>
      </c>
      <c r="F180" s="15">
        <v>110000</v>
      </c>
      <c r="G180" s="20" t="s">
        <v>1974</v>
      </c>
      <c r="H180" s="26" t="s">
        <v>1989</v>
      </c>
      <c r="I180" s="1"/>
      <c r="J180" s="21"/>
      <c r="O180" s="8" t="s">
        <v>339</v>
      </c>
    </row>
    <row r="181" spans="1:15" x14ac:dyDescent="0.15">
      <c r="A181" s="8">
        <f>COUNTIFS(貼付用!B:B,リスト!O181,貼付用!G:G,リスト!F181,貼付用!F:F,リスト!D181)</f>
        <v>0</v>
      </c>
      <c r="B181" s="28" t="str">
        <f t="shared" si="2"/>
        <v>○</v>
      </c>
      <c r="C181" s="11" t="s">
        <v>1570</v>
      </c>
      <c r="D181" s="12">
        <v>160</v>
      </c>
      <c r="E181" s="1" t="s">
        <v>2019</v>
      </c>
      <c r="F181" s="15">
        <v>230000</v>
      </c>
      <c r="G181" s="20" t="s">
        <v>1974</v>
      </c>
      <c r="H181" s="26" t="s">
        <v>1989</v>
      </c>
      <c r="I181" s="1"/>
      <c r="J181" s="21"/>
      <c r="O181" s="8" t="s">
        <v>424</v>
      </c>
    </row>
    <row r="182" spans="1:15" x14ac:dyDescent="0.15">
      <c r="A182" s="8">
        <f>COUNTIFS(貼付用!B:B,リスト!O182,貼付用!G:G,リスト!F182,貼付用!F:F,リスト!D182)</f>
        <v>0</v>
      </c>
      <c r="B182" s="28" t="str">
        <f t="shared" si="2"/>
        <v>○</v>
      </c>
      <c r="C182" s="11" t="s">
        <v>1571</v>
      </c>
      <c r="D182" s="12">
        <v>120</v>
      </c>
      <c r="E182" s="1" t="s">
        <v>2020</v>
      </c>
      <c r="F182" s="15">
        <v>100000</v>
      </c>
      <c r="G182" s="20" t="s">
        <v>1974</v>
      </c>
      <c r="H182" s="26" t="s">
        <v>1989</v>
      </c>
      <c r="I182" s="1"/>
      <c r="J182" s="21"/>
      <c r="O182" s="8" t="s">
        <v>340</v>
      </c>
    </row>
    <row r="183" spans="1:15" x14ac:dyDescent="0.15">
      <c r="A183" s="8">
        <f>COUNTIFS(貼付用!B:B,リスト!O183,貼付用!G:G,リスト!F183,貼付用!F:F,リスト!D183)</f>
        <v>0</v>
      </c>
      <c r="B183" s="28" t="str">
        <f t="shared" si="2"/>
        <v>○</v>
      </c>
      <c r="C183" s="11" t="s">
        <v>1572</v>
      </c>
      <c r="D183" s="12">
        <v>160</v>
      </c>
      <c r="E183" s="1" t="s">
        <v>2020</v>
      </c>
      <c r="F183" s="15">
        <v>190000</v>
      </c>
      <c r="G183" s="20" t="s">
        <v>1974</v>
      </c>
      <c r="H183" s="26" t="s">
        <v>1989</v>
      </c>
      <c r="I183" s="1"/>
      <c r="J183" s="21"/>
      <c r="O183" s="8" t="s">
        <v>425</v>
      </c>
    </row>
    <row r="184" spans="1:15" x14ac:dyDescent="0.15">
      <c r="A184" s="8">
        <f>COUNTIFS(貼付用!B:B,リスト!O184,貼付用!G:G,リスト!F184,貼付用!F:F,リスト!D184)</f>
        <v>0</v>
      </c>
      <c r="B184" s="28" t="str">
        <f t="shared" si="2"/>
        <v>○</v>
      </c>
      <c r="C184" s="11" t="s">
        <v>1573</v>
      </c>
      <c r="D184" s="12">
        <v>150</v>
      </c>
      <c r="E184" s="1" t="s">
        <v>992</v>
      </c>
      <c r="F184" s="15">
        <v>80000</v>
      </c>
      <c r="G184" s="20" t="s">
        <v>1974</v>
      </c>
      <c r="H184" s="26" t="s">
        <v>1974</v>
      </c>
      <c r="I184" s="1"/>
      <c r="J184" s="21"/>
      <c r="O184" s="8" t="s">
        <v>426</v>
      </c>
    </row>
    <row r="185" spans="1:15" x14ac:dyDescent="0.15">
      <c r="A185" s="8">
        <f>COUNTIFS(貼付用!B:B,リスト!O185,貼付用!G:G,リスト!F185,貼付用!F:F,リスト!D185)</f>
        <v>0</v>
      </c>
      <c r="B185" s="28" t="str">
        <f t="shared" si="2"/>
        <v>○</v>
      </c>
      <c r="C185" s="11" t="s">
        <v>1574</v>
      </c>
      <c r="D185" s="12">
        <v>160</v>
      </c>
      <c r="E185" s="1" t="s">
        <v>986</v>
      </c>
      <c r="F185" s="15">
        <v>930000</v>
      </c>
      <c r="G185" s="20" t="s">
        <v>1974</v>
      </c>
      <c r="H185" s="26" t="s">
        <v>1970</v>
      </c>
      <c r="I185" s="1"/>
      <c r="J185" s="21"/>
      <c r="O185" s="8" t="s">
        <v>427</v>
      </c>
    </row>
    <row r="186" spans="1:15" x14ac:dyDescent="0.15">
      <c r="A186" s="8">
        <f>COUNTIFS(貼付用!B:B,リスト!O186,貼付用!G:G,リスト!F186,貼付用!F:F,リスト!D186)</f>
        <v>0</v>
      </c>
      <c r="B186" s="28" t="str">
        <f t="shared" si="2"/>
        <v/>
      </c>
      <c r="C186" s="11" t="s">
        <v>1979</v>
      </c>
      <c r="D186" s="12"/>
      <c r="E186" s="1"/>
      <c r="F186" s="15" t="s">
        <v>1988</v>
      </c>
      <c r="G186" s="20"/>
      <c r="H186" s="26"/>
      <c r="I186" s="1"/>
      <c r="J186" s="21"/>
      <c r="O186" s="8" t="s">
        <v>210</v>
      </c>
    </row>
    <row r="187" spans="1:15" x14ac:dyDescent="0.15">
      <c r="A187" s="8">
        <f>COUNTIFS(貼付用!B:B,リスト!O187,貼付用!G:G,リスト!F187,貼付用!F:F,リスト!D187)</f>
        <v>0</v>
      </c>
      <c r="B187" s="28" t="str">
        <f t="shared" si="2"/>
        <v>○</v>
      </c>
      <c r="C187" s="11" t="s">
        <v>1575</v>
      </c>
      <c r="D187" s="12">
        <v>200</v>
      </c>
      <c r="E187" s="1" t="s">
        <v>992</v>
      </c>
      <c r="F187" s="15">
        <v>80000</v>
      </c>
      <c r="G187" s="20" t="s">
        <v>1974</v>
      </c>
      <c r="H187" s="26" t="s">
        <v>1974</v>
      </c>
      <c r="I187" s="1"/>
      <c r="J187" s="21"/>
      <c r="O187" s="8" t="s">
        <v>428</v>
      </c>
    </row>
    <row r="188" spans="1:15" x14ac:dyDescent="0.15">
      <c r="A188" s="8">
        <f>COUNTIFS(貼付用!B:B,リスト!O188,貼付用!G:G,リスト!F188,貼付用!F:F,リスト!D188)</f>
        <v>0</v>
      </c>
      <c r="B188" s="28" t="str">
        <f t="shared" si="2"/>
        <v>○</v>
      </c>
      <c r="C188" s="11" t="s">
        <v>1576</v>
      </c>
      <c r="D188" s="12">
        <v>200</v>
      </c>
      <c r="E188" s="1" t="s">
        <v>2020</v>
      </c>
      <c r="F188" s="15">
        <v>960000</v>
      </c>
      <c r="G188" s="20" t="s">
        <v>1974</v>
      </c>
      <c r="H188" s="26" t="s">
        <v>1974</v>
      </c>
      <c r="I188" s="1"/>
      <c r="J188" s="21"/>
      <c r="O188" s="8" t="s">
        <v>429</v>
      </c>
    </row>
    <row r="189" spans="1:15" x14ac:dyDescent="0.15">
      <c r="A189" s="8">
        <f>COUNTIFS(貼付用!B:B,リスト!O189,貼付用!G:G,リスト!F189,貼付用!F:F,リスト!D189)</f>
        <v>0</v>
      </c>
      <c r="B189" s="28" t="str">
        <f t="shared" si="2"/>
        <v>○</v>
      </c>
      <c r="C189" s="11" t="s">
        <v>1577</v>
      </c>
      <c r="D189" s="12">
        <v>200</v>
      </c>
      <c r="E189" s="1" t="s">
        <v>2019</v>
      </c>
      <c r="F189" s="15">
        <v>960000</v>
      </c>
      <c r="G189" s="20" t="s">
        <v>1974</v>
      </c>
      <c r="H189" s="26" t="s">
        <v>1974</v>
      </c>
      <c r="I189" s="1"/>
      <c r="J189" s="21"/>
      <c r="O189" s="8" t="s">
        <v>430</v>
      </c>
    </row>
    <row r="190" spans="1:15" x14ac:dyDescent="0.15">
      <c r="A190" s="8">
        <f>COUNTIFS(貼付用!B:B,リスト!O190,貼付用!G:G,リスト!F190,貼付用!F:F,リスト!D190)</f>
        <v>0</v>
      </c>
      <c r="B190" s="28" t="str">
        <f t="shared" si="2"/>
        <v/>
      </c>
      <c r="C190" s="11" t="s">
        <v>1980</v>
      </c>
      <c r="D190" s="12"/>
      <c r="E190" s="1"/>
      <c r="F190" s="15" t="s">
        <v>1988</v>
      </c>
      <c r="G190" s="20"/>
      <c r="H190" s="26"/>
      <c r="I190" s="1"/>
      <c r="J190" s="21"/>
      <c r="O190" s="8" t="s">
        <v>201</v>
      </c>
    </row>
    <row r="191" spans="1:15" x14ac:dyDescent="0.15">
      <c r="A191" s="8">
        <f>COUNTIFS(貼付用!B:B,リスト!O191,貼付用!G:G,リスト!F191,貼付用!F:F,リスト!D191)</f>
        <v>0</v>
      </c>
      <c r="B191" s="28" t="str">
        <f t="shared" si="2"/>
        <v>○</v>
      </c>
      <c r="C191" s="11" t="s">
        <v>1578</v>
      </c>
      <c r="D191" s="12">
        <v>170</v>
      </c>
      <c r="E191" s="1" t="s">
        <v>992</v>
      </c>
      <c r="F191" s="15">
        <v>80000</v>
      </c>
      <c r="G191" s="20" t="s">
        <v>1974</v>
      </c>
      <c r="H191" s="26" t="s">
        <v>1974</v>
      </c>
      <c r="I191" s="1"/>
      <c r="J191" s="21"/>
      <c r="O191" s="8" t="s">
        <v>231</v>
      </c>
    </row>
    <row r="192" spans="1:15" x14ac:dyDescent="0.15">
      <c r="A192" s="8">
        <f>COUNTIFS(貼付用!B:B,リスト!O192,貼付用!G:G,リスト!F192,貼付用!F:F,リスト!D192)</f>
        <v>0</v>
      </c>
      <c r="B192" s="28" t="str">
        <f t="shared" si="2"/>
        <v/>
      </c>
      <c r="C192" s="11" t="s">
        <v>1981</v>
      </c>
      <c r="D192" s="12"/>
      <c r="E192" s="1"/>
      <c r="F192" s="15" t="s">
        <v>1988</v>
      </c>
      <c r="G192" s="20"/>
      <c r="H192" s="26"/>
      <c r="I192" s="1"/>
      <c r="J192" s="21"/>
      <c r="O192" s="8" t="s">
        <v>1138</v>
      </c>
    </row>
    <row r="193" spans="1:15" x14ac:dyDescent="0.15">
      <c r="A193" s="8">
        <f>COUNTIFS(貼付用!B:B,リスト!O193,貼付用!G:G,リスト!F193,貼付用!F:F,リスト!D193)</f>
        <v>0</v>
      </c>
      <c r="B193" s="28" t="str">
        <f t="shared" si="2"/>
        <v>○</v>
      </c>
      <c r="C193" s="11" t="s">
        <v>1579</v>
      </c>
      <c r="D193" s="12">
        <v>60</v>
      </c>
      <c r="E193" s="1" t="s">
        <v>960</v>
      </c>
      <c r="F193" s="15">
        <v>40000</v>
      </c>
      <c r="G193" s="20" t="s">
        <v>1974</v>
      </c>
      <c r="H193" s="26" t="s">
        <v>1991</v>
      </c>
      <c r="I193" s="1"/>
      <c r="J193" s="21"/>
      <c r="O193" s="8" t="s">
        <v>232</v>
      </c>
    </row>
    <row r="194" spans="1:15" x14ac:dyDescent="0.15">
      <c r="A194" s="8">
        <f>COUNTIFS(貼付用!B:B,リスト!O194,貼付用!G:G,リスト!F194,貼付用!F:F,リスト!D194)</f>
        <v>0</v>
      </c>
      <c r="B194" s="28" t="str">
        <f t="shared" si="2"/>
        <v>○</v>
      </c>
      <c r="C194" s="11" t="s">
        <v>1580</v>
      </c>
      <c r="D194" s="12">
        <v>100</v>
      </c>
      <c r="E194" s="1" t="s">
        <v>2019</v>
      </c>
      <c r="F194" s="15">
        <v>60000</v>
      </c>
      <c r="G194" s="20" t="s">
        <v>1974</v>
      </c>
      <c r="H194" s="26" t="s">
        <v>1989</v>
      </c>
      <c r="I194" s="1"/>
      <c r="J194" s="21"/>
      <c r="O194" s="8" t="s">
        <v>431</v>
      </c>
    </row>
    <row r="195" spans="1:15" x14ac:dyDescent="0.15">
      <c r="A195" s="8">
        <f>COUNTIFS(貼付用!B:B,リスト!O195,貼付用!G:G,リスト!F195,貼付用!F:F,リスト!D195)</f>
        <v>0</v>
      </c>
      <c r="B195" s="28" t="str">
        <f t="shared" si="2"/>
        <v/>
      </c>
      <c r="C195" s="11" t="s">
        <v>1982</v>
      </c>
      <c r="D195" s="12"/>
      <c r="E195" s="1"/>
      <c r="F195" s="15" t="s">
        <v>1988</v>
      </c>
      <c r="G195" s="20"/>
      <c r="H195" s="26"/>
      <c r="I195" s="1"/>
      <c r="J195" s="21"/>
      <c r="O195" s="8" t="s">
        <v>1141</v>
      </c>
    </row>
    <row r="196" spans="1:15" x14ac:dyDescent="0.15">
      <c r="A196" s="8">
        <f>COUNTIFS(貼付用!B:B,リスト!O196,貼付用!G:G,リスト!F196,貼付用!F:F,リスト!D196)</f>
        <v>0</v>
      </c>
      <c r="B196" s="28" t="str">
        <f t="shared" si="2"/>
        <v>○</v>
      </c>
      <c r="C196" s="11" t="s">
        <v>1581</v>
      </c>
      <c r="D196" s="12">
        <v>60</v>
      </c>
      <c r="E196" s="1" t="s">
        <v>960</v>
      </c>
      <c r="F196" s="15">
        <v>100000</v>
      </c>
      <c r="G196" s="20" t="s">
        <v>1974</v>
      </c>
      <c r="H196" s="26" t="s">
        <v>1991</v>
      </c>
      <c r="I196" s="1"/>
      <c r="J196" s="21"/>
      <c r="O196" s="8" t="s">
        <v>145</v>
      </c>
    </row>
    <row r="197" spans="1:15" x14ac:dyDescent="0.15">
      <c r="A197" s="8">
        <f>COUNTIFS(貼付用!B:B,リスト!O197,貼付用!G:G,リスト!F197,貼付用!F:F,リスト!D197)</f>
        <v>0</v>
      </c>
      <c r="B197" s="28" t="str">
        <f t="shared" si="2"/>
        <v>○</v>
      </c>
      <c r="C197" s="11" t="s">
        <v>1582</v>
      </c>
      <c r="D197" s="12">
        <v>140</v>
      </c>
      <c r="E197" s="1" t="s">
        <v>960</v>
      </c>
      <c r="F197" s="15">
        <v>150000</v>
      </c>
      <c r="G197" s="20" t="s">
        <v>1974</v>
      </c>
      <c r="H197" s="26" t="s">
        <v>1972</v>
      </c>
      <c r="I197" s="1"/>
      <c r="J197" s="21"/>
      <c r="O197" s="8" t="s">
        <v>25</v>
      </c>
    </row>
    <row r="198" spans="1:15" x14ac:dyDescent="0.15">
      <c r="A198" s="8">
        <f>COUNTIFS(貼付用!B:B,リスト!O198,貼付用!G:G,リスト!F198,貼付用!F:F,リスト!D198)</f>
        <v>0</v>
      </c>
      <c r="B198" s="28" t="str">
        <f t="shared" si="2"/>
        <v>○</v>
      </c>
      <c r="C198" s="11" t="s">
        <v>1583</v>
      </c>
      <c r="D198" s="12">
        <v>240</v>
      </c>
      <c r="E198" s="1" t="s">
        <v>960</v>
      </c>
      <c r="F198" s="15">
        <v>200000</v>
      </c>
      <c r="G198" s="20" t="s">
        <v>1974</v>
      </c>
      <c r="H198" s="26" t="s">
        <v>1972</v>
      </c>
      <c r="I198" s="1"/>
      <c r="J198" s="21"/>
      <c r="O198" s="8" t="s">
        <v>15</v>
      </c>
    </row>
    <row r="199" spans="1:15" x14ac:dyDescent="0.15">
      <c r="A199" s="8">
        <f>COUNTIFS(貼付用!B:B,リスト!O199,貼付用!G:G,リスト!F199,貼付用!F:F,リスト!D199)</f>
        <v>0</v>
      </c>
      <c r="B199" s="28" t="str">
        <f t="shared" si="2"/>
        <v>○</v>
      </c>
      <c r="C199" s="11" t="s">
        <v>1584</v>
      </c>
      <c r="D199" s="12">
        <v>70</v>
      </c>
      <c r="E199" s="1" t="s">
        <v>960</v>
      </c>
      <c r="F199" s="15">
        <v>300000</v>
      </c>
      <c r="G199" s="20" t="s">
        <v>1974</v>
      </c>
      <c r="H199" s="26" t="s">
        <v>1970</v>
      </c>
      <c r="I199" s="1"/>
      <c r="J199" s="21"/>
      <c r="O199" s="8" t="s">
        <v>73</v>
      </c>
    </row>
    <row r="200" spans="1:15" x14ac:dyDescent="0.15">
      <c r="A200" s="8">
        <f>COUNTIFS(貼付用!B:B,リスト!O200,貼付用!G:G,リスト!F200,貼付用!F:F,リスト!D200)</f>
        <v>0</v>
      </c>
      <c r="B200" s="28" t="str">
        <f t="shared" ref="B200:B263" si="3">IF(F200="","",IF(A200=1,"●","○"))</f>
        <v>○</v>
      </c>
      <c r="C200" s="11" t="s">
        <v>1585</v>
      </c>
      <c r="D200" s="12">
        <v>65</v>
      </c>
      <c r="E200" s="1" t="s">
        <v>960</v>
      </c>
      <c r="F200" s="15">
        <v>230000</v>
      </c>
      <c r="G200" s="20" t="s">
        <v>1974</v>
      </c>
      <c r="H200" s="26" t="s">
        <v>1970</v>
      </c>
      <c r="I200" s="1"/>
      <c r="J200" s="21"/>
      <c r="O200" s="8" t="s">
        <v>432</v>
      </c>
    </row>
    <row r="201" spans="1:15" x14ac:dyDescent="0.15">
      <c r="A201" s="8">
        <f>COUNTIFS(貼付用!B:B,リスト!O201,貼付用!G:G,リスト!F201,貼付用!F:F,リスト!D201)</f>
        <v>0</v>
      </c>
      <c r="B201" s="28" t="str">
        <f t="shared" si="3"/>
        <v>○</v>
      </c>
      <c r="C201" s="11" t="s">
        <v>1586</v>
      </c>
      <c r="D201" s="12">
        <v>150</v>
      </c>
      <c r="E201" s="1" t="s">
        <v>960</v>
      </c>
      <c r="F201" s="15">
        <v>220000</v>
      </c>
      <c r="G201" s="20" t="s">
        <v>1974</v>
      </c>
      <c r="H201" s="26" t="s">
        <v>1970</v>
      </c>
      <c r="I201" s="1"/>
      <c r="J201" s="21"/>
      <c r="O201" s="8" t="s">
        <v>130</v>
      </c>
    </row>
    <row r="202" spans="1:15" x14ac:dyDescent="0.15">
      <c r="A202" s="8">
        <f>COUNTIFS(貼付用!B:B,リスト!O202,貼付用!G:G,リスト!F202,貼付用!F:F,リスト!D202)</f>
        <v>0</v>
      </c>
      <c r="B202" s="28" t="str">
        <f t="shared" si="3"/>
        <v>○</v>
      </c>
      <c r="C202" s="11" t="s">
        <v>1587</v>
      </c>
      <c r="D202" s="12">
        <v>240</v>
      </c>
      <c r="E202" s="1" t="s">
        <v>960</v>
      </c>
      <c r="F202" s="15">
        <v>320000</v>
      </c>
      <c r="G202" s="20" t="s">
        <v>1974</v>
      </c>
      <c r="H202" s="26" t="s">
        <v>1970</v>
      </c>
      <c r="I202" s="1"/>
      <c r="J202" s="21"/>
      <c r="O202" s="8" t="s">
        <v>433</v>
      </c>
    </row>
    <row r="203" spans="1:15" x14ac:dyDescent="0.15">
      <c r="A203" s="8">
        <f>COUNTIFS(貼付用!B:B,リスト!O203,貼付用!G:G,リスト!F203,貼付用!F:F,リスト!D203)</f>
        <v>0</v>
      </c>
      <c r="B203" s="28" t="str">
        <f t="shared" si="3"/>
        <v/>
      </c>
      <c r="C203" s="11" t="s">
        <v>1983</v>
      </c>
      <c r="D203" s="12"/>
      <c r="E203" s="1"/>
      <c r="F203" s="15" t="s">
        <v>1988</v>
      </c>
      <c r="G203" s="20"/>
      <c r="H203" s="26"/>
      <c r="I203" s="1"/>
      <c r="J203" s="21"/>
      <c r="O203" s="8" t="s">
        <v>209</v>
      </c>
    </row>
    <row r="204" spans="1:15" x14ac:dyDescent="0.15">
      <c r="A204" s="8">
        <f>COUNTIFS(貼付用!B:B,リスト!O204,貼付用!G:G,リスト!F204,貼付用!F:F,リスト!D204)</f>
        <v>0</v>
      </c>
      <c r="B204" s="28" t="str">
        <f t="shared" si="3"/>
        <v>○</v>
      </c>
      <c r="C204" s="11" t="s">
        <v>1588</v>
      </c>
      <c r="D204" s="12">
        <v>180</v>
      </c>
      <c r="E204" s="1" t="s">
        <v>960</v>
      </c>
      <c r="F204" s="15">
        <v>80000</v>
      </c>
      <c r="G204" s="20" t="s">
        <v>1974</v>
      </c>
      <c r="H204" s="26" t="s">
        <v>1970</v>
      </c>
      <c r="I204" s="1"/>
      <c r="J204" s="21"/>
      <c r="O204" s="8" t="s">
        <v>434</v>
      </c>
    </row>
    <row r="205" spans="1:15" x14ac:dyDescent="0.15">
      <c r="A205" s="8">
        <f>COUNTIFS(貼付用!B:B,リスト!O205,貼付用!G:G,リスト!F205,貼付用!F:F,リスト!D205)</f>
        <v>0</v>
      </c>
      <c r="B205" s="28" t="str">
        <f t="shared" si="3"/>
        <v/>
      </c>
      <c r="C205" s="11" t="s">
        <v>1984</v>
      </c>
      <c r="D205" s="12"/>
      <c r="E205" s="1"/>
      <c r="F205" s="15" t="s">
        <v>1988</v>
      </c>
      <c r="G205" s="20"/>
      <c r="H205" s="26"/>
      <c r="I205" s="1"/>
      <c r="J205" s="21"/>
      <c r="O205" s="8" t="s">
        <v>1900</v>
      </c>
    </row>
    <row r="206" spans="1:15" x14ac:dyDescent="0.15">
      <c r="A206" s="8">
        <f>COUNTIFS(貼付用!B:B,リスト!O206,貼付用!G:G,リスト!F206,貼付用!F:F,リスト!D206)</f>
        <v>0</v>
      </c>
      <c r="B206" s="28" t="str">
        <f t="shared" si="3"/>
        <v>○</v>
      </c>
      <c r="C206" s="11" t="s">
        <v>1589</v>
      </c>
      <c r="D206" s="12">
        <v>40</v>
      </c>
      <c r="E206" s="1" t="s">
        <v>960</v>
      </c>
      <c r="F206" s="15">
        <v>1000</v>
      </c>
      <c r="G206" s="20" t="s">
        <v>1974</v>
      </c>
      <c r="H206" s="26" t="s">
        <v>1970</v>
      </c>
      <c r="I206" s="1"/>
      <c r="J206" s="21"/>
      <c r="O206" s="8" t="s">
        <v>181</v>
      </c>
    </row>
    <row r="207" spans="1:15" x14ac:dyDescent="0.15">
      <c r="A207" s="8">
        <f>COUNTIFS(貼付用!B:B,リスト!O207,貼付用!G:G,リスト!F207,貼付用!F:F,リスト!D207)</f>
        <v>0</v>
      </c>
      <c r="B207" s="28" t="str">
        <f t="shared" si="3"/>
        <v>○</v>
      </c>
      <c r="C207" s="11" t="s">
        <v>1590</v>
      </c>
      <c r="D207" s="12">
        <v>789</v>
      </c>
      <c r="E207" s="1" t="s">
        <v>960</v>
      </c>
      <c r="F207" s="15">
        <v>600000</v>
      </c>
      <c r="G207" s="20" t="s">
        <v>1974</v>
      </c>
      <c r="H207" s="26" t="s">
        <v>1974</v>
      </c>
      <c r="I207" s="1"/>
      <c r="J207" s="21"/>
      <c r="O207" s="8" t="s">
        <v>435</v>
      </c>
    </row>
    <row r="208" spans="1:15" x14ac:dyDescent="0.15">
      <c r="A208" s="8">
        <f>COUNTIFS(貼付用!B:B,リスト!O208,貼付用!G:G,リスト!F208,貼付用!F:F,リスト!D208)</f>
        <v>0</v>
      </c>
      <c r="B208" s="28" t="str">
        <f t="shared" si="3"/>
        <v/>
      </c>
      <c r="C208" s="11" t="s">
        <v>896</v>
      </c>
      <c r="D208" s="12"/>
      <c r="E208" s="1"/>
      <c r="F208" s="15" t="s">
        <v>1988</v>
      </c>
      <c r="G208" s="20"/>
      <c r="H208" s="26"/>
      <c r="I208" s="1"/>
      <c r="J208" s="21"/>
      <c r="O208" s="8" t="s">
        <v>896</v>
      </c>
    </row>
    <row r="209" spans="1:15" x14ac:dyDescent="0.15">
      <c r="A209" s="8">
        <f>COUNTIFS(貼付用!B:B,リスト!O209,貼付用!G:G,リスト!F209,貼付用!F:F,リスト!D209)</f>
        <v>0</v>
      </c>
      <c r="B209" s="28" t="str">
        <f t="shared" si="3"/>
        <v>○</v>
      </c>
      <c r="C209" s="11" t="s">
        <v>1591</v>
      </c>
      <c r="D209" s="12">
        <v>120</v>
      </c>
      <c r="E209" s="1" t="s">
        <v>960</v>
      </c>
      <c r="F209" s="15">
        <v>24000</v>
      </c>
      <c r="G209" s="20" t="s">
        <v>1970</v>
      </c>
      <c r="H209" s="26" t="s">
        <v>1992</v>
      </c>
      <c r="I209" s="1"/>
      <c r="J209" s="21"/>
      <c r="O209" s="8" t="s">
        <v>732</v>
      </c>
    </row>
    <row r="210" spans="1:15" x14ac:dyDescent="0.15">
      <c r="A210" s="8">
        <f>COUNTIFS(貼付用!B:B,リスト!O210,貼付用!G:G,リスト!F210,貼付用!F:F,リスト!D210)</f>
        <v>0</v>
      </c>
      <c r="B210" s="28" t="str">
        <f t="shared" si="3"/>
        <v>○</v>
      </c>
      <c r="C210" s="11" t="s">
        <v>1592</v>
      </c>
      <c r="D210" s="12">
        <v>140</v>
      </c>
      <c r="E210" s="1" t="s">
        <v>960</v>
      </c>
      <c r="F210" s="15">
        <v>38000</v>
      </c>
      <c r="G210" s="20" t="s">
        <v>1972</v>
      </c>
      <c r="H210" s="26" t="s">
        <v>1992</v>
      </c>
      <c r="I210" s="1"/>
      <c r="J210" s="21"/>
      <c r="O210" s="8" t="s">
        <v>341</v>
      </c>
    </row>
    <row r="211" spans="1:15" x14ac:dyDescent="0.15">
      <c r="A211" s="8">
        <f>COUNTIFS(貼付用!B:B,リスト!O211,貼付用!G:G,リスト!F211,貼付用!F:F,リスト!D211)</f>
        <v>0</v>
      </c>
      <c r="B211" s="28" t="str">
        <f t="shared" si="3"/>
        <v>○</v>
      </c>
      <c r="C211" s="11" t="s">
        <v>1593</v>
      </c>
      <c r="D211" s="12">
        <v>160</v>
      </c>
      <c r="E211" s="1" t="s">
        <v>960</v>
      </c>
      <c r="F211" s="15">
        <v>52000</v>
      </c>
      <c r="G211" s="20" t="s">
        <v>1972</v>
      </c>
      <c r="H211" s="26" t="s">
        <v>1992</v>
      </c>
      <c r="I211" s="1"/>
      <c r="J211" s="21"/>
      <c r="O211" s="8" t="s">
        <v>342</v>
      </c>
    </row>
    <row r="212" spans="1:15" x14ac:dyDescent="0.15">
      <c r="A212" s="8">
        <f>COUNTIFS(貼付用!B:B,リスト!O212,貼付用!G:G,リスト!F212,貼付用!F:F,リスト!D212)</f>
        <v>0</v>
      </c>
      <c r="B212" s="28" t="str">
        <f t="shared" si="3"/>
        <v>○</v>
      </c>
      <c r="C212" s="11" t="s">
        <v>1594</v>
      </c>
      <c r="D212" s="12">
        <v>180</v>
      </c>
      <c r="E212" s="1" t="s">
        <v>1121</v>
      </c>
      <c r="F212" s="15">
        <v>66000</v>
      </c>
      <c r="G212" s="20" t="s">
        <v>1972</v>
      </c>
      <c r="H212" s="26" t="s">
        <v>1992</v>
      </c>
      <c r="I212" s="1"/>
      <c r="J212" s="21"/>
      <c r="O212" s="8" t="s">
        <v>436</v>
      </c>
    </row>
    <row r="213" spans="1:15" x14ac:dyDescent="0.15">
      <c r="A213" s="8">
        <f>COUNTIFS(貼付用!B:B,リスト!O213,貼付用!G:G,リスト!F213,貼付用!F:F,リスト!D213)</f>
        <v>0</v>
      </c>
      <c r="B213" s="28" t="str">
        <f t="shared" si="3"/>
        <v>○</v>
      </c>
      <c r="C213" s="11" t="s">
        <v>1595</v>
      </c>
      <c r="D213" s="12">
        <v>180</v>
      </c>
      <c r="E213" s="1" t="s">
        <v>986</v>
      </c>
      <c r="F213" s="15">
        <v>66000</v>
      </c>
      <c r="G213" s="20" t="s">
        <v>1972</v>
      </c>
      <c r="H213" s="26" t="s">
        <v>1992</v>
      </c>
      <c r="I213" s="1"/>
      <c r="J213" s="21"/>
      <c r="O213" s="8" t="s">
        <v>437</v>
      </c>
    </row>
    <row r="214" spans="1:15" x14ac:dyDescent="0.15">
      <c r="A214" s="8">
        <f>COUNTIFS(貼付用!B:B,リスト!O214,貼付用!G:G,リスト!F214,貼付用!F:F,リスト!D214)</f>
        <v>0</v>
      </c>
      <c r="B214" s="28" t="str">
        <f t="shared" si="3"/>
        <v>○</v>
      </c>
      <c r="C214" s="11" t="s">
        <v>1596</v>
      </c>
      <c r="D214" s="12">
        <v>180</v>
      </c>
      <c r="E214" s="1" t="s">
        <v>1189</v>
      </c>
      <c r="F214" s="15">
        <v>66000</v>
      </c>
      <c r="G214" s="20" t="s">
        <v>1972</v>
      </c>
      <c r="H214" s="26" t="s">
        <v>1992</v>
      </c>
      <c r="I214" s="1"/>
      <c r="J214" s="21"/>
      <c r="O214" s="8" t="s">
        <v>438</v>
      </c>
    </row>
    <row r="215" spans="1:15" x14ac:dyDescent="0.15">
      <c r="A215" s="8">
        <f>COUNTIFS(貼付用!B:B,リスト!O215,貼付用!G:G,リスト!F215,貼付用!F:F,リスト!D215)</f>
        <v>0</v>
      </c>
      <c r="B215" s="28" t="str">
        <f t="shared" si="3"/>
        <v>○</v>
      </c>
      <c r="C215" s="11" t="s">
        <v>1597</v>
      </c>
      <c r="D215" s="12">
        <v>180</v>
      </c>
      <c r="E215" s="1" t="s">
        <v>992</v>
      </c>
      <c r="F215" s="15">
        <v>66000</v>
      </c>
      <c r="G215" s="20" t="s">
        <v>1972</v>
      </c>
      <c r="H215" s="26" t="s">
        <v>1992</v>
      </c>
      <c r="I215" s="1"/>
      <c r="J215" s="21"/>
      <c r="O215" s="8" t="s">
        <v>439</v>
      </c>
    </row>
    <row r="216" spans="1:15" x14ac:dyDescent="0.15">
      <c r="A216" s="8">
        <f>COUNTIFS(貼付用!B:B,リスト!O216,貼付用!G:G,リスト!F216,貼付用!F:F,リスト!D216)</f>
        <v>0</v>
      </c>
      <c r="B216" s="28" t="str">
        <f t="shared" si="3"/>
        <v>○</v>
      </c>
      <c r="C216" s="11" t="s">
        <v>1598</v>
      </c>
      <c r="D216" s="12">
        <v>140</v>
      </c>
      <c r="E216" s="1" t="s">
        <v>960</v>
      </c>
      <c r="F216" s="15">
        <v>31000</v>
      </c>
      <c r="G216" s="20" t="s">
        <v>1972</v>
      </c>
      <c r="H216" s="26" t="s">
        <v>1992</v>
      </c>
      <c r="I216" s="1"/>
      <c r="J216" s="21"/>
      <c r="O216" s="8" t="s">
        <v>343</v>
      </c>
    </row>
    <row r="217" spans="1:15" x14ac:dyDescent="0.15">
      <c r="A217" s="8">
        <f>COUNTIFS(貼付用!B:B,リスト!O217,貼付用!G:G,リスト!F217,貼付用!F:F,リスト!D217)</f>
        <v>0</v>
      </c>
      <c r="B217" s="28" t="str">
        <f t="shared" si="3"/>
        <v>○</v>
      </c>
      <c r="C217" s="11" t="s">
        <v>1599</v>
      </c>
      <c r="D217" s="12">
        <v>170</v>
      </c>
      <c r="E217" s="1" t="s">
        <v>960</v>
      </c>
      <c r="F217" s="15">
        <v>38000</v>
      </c>
      <c r="G217" s="20" t="s">
        <v>1972</v>
      </c>
      <c r="H217" s="26" t="s">
        <v>1992</v>
      </c>
      <c r="I217" s="1"/>
      <c r="J217" s="21"/>
      <c r="O217" s="8" t="s">
        <v>344</v>
      </c>
    </row>
    <row r="218" spans="1:15" x14ac:dyDescent="0.15">
      <c r="A218" s="8">
        <f>COUNTIFS(貼付用!B:B,リスト!O218,貼付用!G:G,リスト!F218,貼付用!F:F,リスト!D218)</f>
        <v>0</v>
      </c>
      <c r="B218" s="28" t="str">
        <f t="shared" si="3"/>
        <v>○</v>
      </c>
      <c r="C218" s="11" t="s">
        <v>1600</v>
      </c>
      <c r="D218" s="12">
        <v>200</v>
      </c>
      <c r="E218" s="1" t="s">
        <v>960</v>
      </c>
      <c r="F218" s="15">
        <v>45000</v>
      </c>
      <c r="G218" s="20" t="s">
        <v>1972</v>
      </c>
      <c r="H218" s="26" t="s">
        <v>1992</v>
      </c>
      <c r="I218" s="1"/>
      <c r="J218" s="21"/>
      <c r="O218" s="8" t="s">
        <v>345</v>
      </c>
    </row>
    <row r="219" spans="1:15" x14ac:dyDescent="0.15">
      <c r="A219" s="8">
        <f>COUNTIFS(貼付用!B:B,リスト!O219,貼付用!G:G,リスト!F219,貼付用!F:F,リスト!D219)</f>
        <v>0</v>
      </c>
      <c r="B219" s="28" t="str">
        <f t="shared" si="3"/>
        <v>○</v>
      </c>
      <c r="C219" s="11" t="s">
        <v>1601</v>
      </c>
      <c r="D219" s="12">
        <v>220</v>
      </c>
      <c r="E219" s="1" t="s">
        <v>992</v>
      </c>
      <c r="F219" s="15">
        <v>52000</v>
      </c>
      <c r="G219" s="20" t="s">
        <v>1972</v>
      </c>
      <c r="H219" s="26" t="s">
        <v>1992</v>
      </c>
      <c r="I219" s="1"/>
      <c r="J219" s="21"/>
      <c r="O219" s="8" t="s">
        <v>440</v>
      </c>
    </row>
    <row r="220" spans="1:15" x14ac:dyDescent="0.15">
      <c r="A220" s="8">
        <f>COUNTIFS(貼付用!B:B,リスト!O220,貼付用!G:G,リスト!F220,貼付用!F:F,リスト!D220)</f>
        <v>0</v>
      </c>
      <c r="B220" s="28" t="str">
        <f t="shared" si="3"/>
        <v>○</v>
      </c>
      <c r="C220" s="11" t="s">
        <v>1602</v>
      </c>
      <c r="D220" s="12">
        <v>120</v>
      </c>
      <c r="E220" s="1" t="s">
        <v>960</v>
      </c>
      <c r="F220" s="15">
        <v>32000</v>
      </c>
      <c r="G220" s="20" t="s">
        <v>1974</v>
      </c>
      <c r="H220" s="26" t="s">
        <v>1991</v>
      </c>
      <c r="I220" s="1"/>
      <c r="J220" s="21"/>
      <c r="O220" s="8" t="s">
        <v>85</v>
      </c>
    </row>
    <row r="221" spans="1:15" x14ac:dyDescent="0.15">
      <c r="A221" s="8">
        <f>COUNTIFS(貼付用!B:B,リスト!O221,貼付用!G:G,リスト!F221,貼付用!F:F,リスト!D221)</f>
        <v>0</v>
      </c>
      <c r="B221" s="28" t="str">
        <f t="shared" si="3"/>
        <v>○</v>
      </c>
      <c r="C221" s="11" t="s">
        <v>1603</v>
      </c>
      <c r="D221" s="12">
        <v>160</v>
      </c>
      <c r="E221" s="1" t="s">
        <v>960</v>
      </c>
      <c r="F221" s="15">
        <v>48000</v>
      </c>
      <c r="G221" s="20" t="s">
        <v>1974</v>
      </c>
      <c r="H221" s="26" t="s">
        <v>1971</v>
      </c>
      <c r="I221" s="1"/>
      <c r="J221" s="21"/>
      <c r="O221" s="8" t="s">
        <v>346</v>
      </c>
    </row>
    <row r="222" spans="1:15" x14ac:dyDescent="0.15">
      <c r="A222" s="8">
        <f>COUNTIFS(貼付用!B:B,リスト!O222,貼付用!G:G,リスト!F222,貼付用!F:F,リスト!D222)</f>
        <v>0</v>
      </c>
      <c r="B222" s="28" t="str">
        <f t="shared" si="3"/>
        <v>○</v>
      </c>
      <c r="C222" s="11" t="s">
        <v>1604</v>
      </c>
      <c r="D222" s="12">
        <v>200</v>
      </c>
      <c r="E222" s="1" t="s">
        <v>986</v>
      </c>
      <c r="F222" s="15">
        <v>64000</v>
      </c>
      <c r="G222" s="20" t="s">
        <v>1974</v>
      </c>
      <c r="H222" s="26" t="s">
        <v>1971</v>
      </c>
      <c r="I222" s="1"/>
      <c r="J222" s="21"/>
      <c r="O222" s="8" t="s">
        <v>347</v>
      </c>
    </row>
    <row r="223" spans="1:15" x14ac:dyDescent="0.15">
      <c r="A223" s="8">
        <f>COUNTIFS(貼付用!B:B,リスト!O223,貼付用!G:G,リスト!F223,貼付用!F:F,リスト!D223)</f>
        <v>0</v>
      </c>
      <c r="B223" s="28" t="str">
        <f t="shared" si="3"/>
        <v>○</v>
      </c>
      <c r="C223" s="11" t="s">
        <v>1605</v>
      </c>
      <c r="D223" s="12">
        <v>240</v>
      </c>
      <c r="E223" s="1" t="s">
        <v>2020</v>
      </c>
      <c r="F223" s="15">
        <v>80000</v>
      </c>
      <c r="G223" s="20" t="s">
        <v>1974</v>
      </c>
      <c r="H223" s="26" t="s">
        <v>1971</v>
      </c>
      <c r="I223" s="1"/>
      <c r="J223" s="21"/>
      <c r="O223" s="8" t="s">
        <v>441</v>
      </c>
    </row>
    <row r="224" spans="1:15" x14ac:dyDescent="0.15">
      <c r="A224" s="8">
        <f>COUNTIFS(貼付用!B:B,リスト!O224,貼付用!G:G,リスト!F224,貼付用!F:F,リスト!D224)</f>
        <v>0</v>
      </c>
      <c r="B224" s="28" t="str">
        <f t="shared" si="3"/>
        <v>○</v>
      </c>
      <c r="C224" s="11" t="s">
        <v>1606</v>
      </c>
      <c r="D224" s="12">
        <v>240</v>
      </c>
      <c r="E224" s="1" t="s">
        <v>1121</v>
      </c>
      <c r="F224" s="15">
        <v>80000</v>
      </c>
      <c r="G224" s="20" t="s">
        <v>1974</v>
      </c>
      <c r="H224" s="26" t="s">
        <v>1971</v>
      </c>
      <c r="I224" s="1"/>
      <c r="J224" s="21"/>
      <c r="O224" s="8" t="s">
        <v>442</v>
      </c>
    </row>
    <row r="225" spans="1:15" x14ac:dyDescent="0.15">
      <c r="A225" s="8">
        <f>COUNTIFS(貼付用!B:B,リスト!O225,貼付用!G:G,リスト!F225,貼付用!F:F,リスト!D225)</f>
        <v>0</v>
      </c>
      <c r="B225" s="28" t="str">
        <f t="shared" si="3"/>
        <v>○</v>
      </c>
      <c r="C225" s="11" t="s">
        <v>1607</v>
      </c>
      <c r="D225" s="12">
        <v>240</v>
      </c>
      <c r="E225" s="1" t="s">
        <v>992</v>
      </c>
      <c r="F225" s="15">
        <v>80000</v>
      </c>
      <c r="G225" s="20" t="s">
        <v>1974</v>
      </c>
      <c r="H225" s="26" t="s">
        <v>1971</v>
      </c>
      <c r="I225" s="1"/>
      <c r="J225" s="21"/>
      <c r="O225" s="8" t="s">
        <v>443</v>
      </c>
    </row>
    <row r="226" spans="1:15" x14ac:dyDescent="0.15">
      <c r="A226" s="8">
        <f>COUNTIFS(貼付用!B:B,リスト!O226,貼付用!G:G,リスト!F226,貼付用!F:F,リスト!D226)</f>
        <v>0</v>
      </c>
      <c r="B226" s="28" t="str">
        <f t="shared" si="3"/>
        <v>○</v>
      </c>
      <c r="C226" s="11" t="s">
        <v>1608</v>
      </c>
      <c r="D226" s="12">
        <v>240</v>
      </c>
      <c r="E226" s="1" t="s">
        <v>986</v>
      </c>
      <c r="F226" s="15">
        <v>80000</v>
      </c>
      <c r="G226" s="20" t="s">
        <v>1974</v>
      </c>
      <c r="H226" s="26" t="s">
        <v>1971</v>
      </c>
      <c r="I226" s="1"/>
      <c r="J226" s="21"/>
      <c r="O226" s="8" t="s">
        <v>444</v>
      </c>
    </row>
    <row r="227" spans="1:15" x14ac:dyDescent="0.15">
      <c r="A227" s="8">
        <f>COUNTIFS(貼付用!B:B,リスト!O227,貼付用!G:G,リスト!F227,貼付用!F:F,リスト!D227)</f>
        <v>0</v>
      </c>
      <c r="B227" s="28" t="str">
        <f t="shared" si="3"/>
        <v>○</v>
      </c>
      <c r="C227" s="11" t="s">
        <v>1609</v>
      </c>
      <c r="D227" s="12">
        <v>130</v>
      </c>
      <c r="E227" s="1" t="s">
        <v>960</v>
      </c>
      <c r="F227" s="15">
        <v>60000</v>
      </c>
      <c r="G227" s="20" t="s">
        <v>1974</v>
      </c>
      <c r="H227" s="26" t="s">
        <v>1991</v>
      </c>
      <c r="I227" s="1"/>
      <c r="J227" s="21"/>
      <c r="O227" s="8" t="s">
        <v>142</v>
      </c>
    </row>
    <row r="228" spans="1:15" x14ac:dyDescent="0.15">
      <c r="A228" s="8">
        <f>COUNTIFS(貼付用!B:B,リスト!O228,貼付用!G:G,リスト!F228,貼付用!F:F,リスト!D228)</f>
        <v>0</v>
      </c>
      <c r="B228" s="28" t="str">
        <f t="shared" si="3"/>
        <v>○</v>
      </c>
      <c r="C228" s="11" t="s">
        <v>1610</v>
      </c>
      <c r="D228" s="12">
        <v>190</v>
      </c>
      <c r="E228" s="1" t="s">
        <v>960</v>
      </c>
      <c r="F228" s="15">
        <v>79000</v>
      </c>
      <c r="G228" s="20" t="s">
        <v>1974</v>
      </c>
      <c r="H228" s="26" t="s">
        <v>1991</v>
      </c>
      <c r="I228" s="1"/>
      <c r="J228" s="21"/>
      <c r="O228" s="8" t="s">
        <v>138</v>
      </c>
    </row>
    <row r="229" spans="1:15" x14ac:dyDescent="0.15">
      <c r="A229" s="8">
        <f>COUNTIFS(貼付用!B:B,リスト!O229,貼付用!G:G,リスト!F229,貼付用!F:F,リスト!D229)</f>
        <v>0</v>
      </c>
      <c r="B229" s="28" t="str">
        <f t="shared" si="3"/>
        <v>○</v>
      </c>
      <c r="C229" s="11" t="s">
        <v>1611</v>
      </c>
      <c r="D229" s="12">
        <v>160</v>
      </c>
      <c r="E229" s="1" t="s">
        <v>960</v>
      </c>
      <c r="F229" s="15">
        <v>98000</v>
      </c>
      <c r="G229" s="20" t="s">
        <v>1974</v>
      </c>
      <c r="H229" s="26" t="s">
        <v>1971</v>
      </c>
      <c r="I229" s="1"/>
      <c r="J229" s="21"/>
      <c r="O229" s="8" t="s">
        <v>24</v>
      </c>
    </row>
    <row r="230" spans="1:15" x14ac:dyDescent="0.15">
      <c r="A230" s="8">
        <f>COUNTIFS(貼付用!B:B,リスト!O230,貼付用!G:G,リスト!F230,貼付用!F:F,リスト!D230)</f>
        <v>0</v>
      </c>
      <c r="B230" s="28" t="str">
        <f t="shared" si="3"/>
        <v>○</v>
      </c>
      <c r="C230" s="11" t="s">
        <v>1612</v>
      </c>
      <c r="D230" s="12">
        <v>230</v>
      </c>
      <c r="E230" s="1" t="s">
        <v>2020</v>
      </c>
      <c r="F230" s="15">
        <v>117000</v>
      </c>
      <c r="G230" s="20" t="s">
        <v>1974</v>
      </c>
      <c r="H230" s="26" t="s">
        <v>1971</v>
      </c>
      <c r="I230" s="1"/>
      <c r="J230" s="21"/>
      <c r="O230" s="8" t="s">
        <v>54</v>
      </c>
    </row>
    <row r="231" spans="1:15" x14ac:dyDescent="0.15">
      <c r="A231" s="8">
        <f>COUNTIFS(貼付用!B:B,リスト!O231,貼付用!G:G,リスト!F231,貼付用!F:F,リスト!D231)</f>
        <v>0</v>
      </c>
      <c r="B231" s="28" t="str">
        <f t="shared" si="3"/>
        <v>○</v>
      </c>
      <c r="C231" s="11" t="s">
        <v>1613</v>
      </c>
      <c r="D231" s="12">
        <v>230</v>
      </c>
      <c r="E231" s="1" t="s">
        <v>2019</v>
      </c>
      <c r="F231" s="15">
        <v>117000</v>
      </c>
      <c r="G231" s="20" t="s">
        <v>1974</v>
      </c>
      <c r="H231" s="26" t="s">
        <v>1971</v>
      </c>
      <c r="I231" s="1"/>
      <c r="J231" s="21"/>
      <c r="O231" s="8" t="s">
        <v>445</v>
      </c>
    </row>
    <row r="232" spans="1:15" x14ac:dyDescent="0.15">
      <c r="A232" s="8">
        <f>COUNTIFS(貼付用!B:B,リスト!O232,貼付用!G:G,リスト!F232,貼付用!F:F,リスト!D232)</f>
        <v>0</v>
      </c>
      <c r="B232" s="28" t="str">
        <f t="shared" si="3"/>
        <v>○</v>
      </c>
      <c r="C232" s="11" t="s">
        <v>1614</v>
      </c>
      <c r="D232" s="12">
        <v>210</v>
      </c>
      <c r="E232" s="1" t="s">
        <v>960</v>
      </c>
      <c r="F232" s="15">
        <v>103000</v>
      </c>
      <c r="G232" s="20" t="s">
        <v>1974</v>
      </c>
      <c r="H232" s="26" t="s">
        <v>1971</v>
      </c>
      <c r="I232" s="1"/>
      <c r="J232" s="21"/>
      <c r="O232" s="8" t="s">
        <v>348</v>
      </c>
    </row>
    <row r="233" spans="1:15" x14ac:dyDescent="0.15">
      <c r="A233" s="8">
        <f>COUNTIFS(貼付用!B:B,リスト!O233,貼付用!G:G,リスト!F233,貼付用!F:F,リスト!D233)</f>
        <v>0</v>
      </c>
      <c r="B233" s="28" t="str">
        <f t="shared" si="3"/>
        <v>○</v>
      </c>
      <c r="C233" s="11" t="s">
        <v>1615</v>
      </c>
      <c r="D233" s="12">
        <v>220</v>
      </c>
      <c r="E233" s="1" t="s">
        <v>960</v>
      </c>
      <c r="F233" s="15">
        <v>127000</v>
      </c>
      <c r="G233" s="20" t="s">
        <v>1974</v>
      </c>
      <c r="H233" s="26" t="s">
        <v>1971</v>
      </c>
      <c r="I233" s="1" t="s">
        <v>2013</v>
      </c>
      <c r="J233" s="21"/>
      <c r="O233" s="8" t="s">
        <v>446</v>
      </c>
    </row>
    <row r="234" spans="1:15" x14ac:dyDescent="0.15">
      <c r="A234" s="8">
        <f>COUNTIFS(貼付用!B:B,リスト!O234,貼付用!G:G,リスト!F234,貼付用!F:F,リスト!D234)</f>
        <v>0</v>
      </c>
      <c r="B234" s="28" t="str">
        <f t="shared" si="3"/>
        <v>○</v>
      </c>
      <c r="C234" s="11" t="s">
        <v>1616</v>
      </c>
      <c r="D234" s="12">
        <v>200</v>
      </c>
      <c r="E234" s="1" t="s">
        <v>960</v>
      </c>
      <c r="F234" s="15">
        <v>1000</v>
      </c>
      <c r="G234" s="20" t="s">
        <v>1974</v>
      </c>
      <c r="H234" s="26" t="s">
        <v>1991</v>
      </c>
      <c r="I234" s="1"/>
      <c r="J234" s="21"/>
      <c r="O234" s="8" t="s">
        <v>269</v>
      </c>
    </row>
    <row r="235" spans="1:15" x14ac:dyDescent="0.15">
      <c r="A235" s="8">
        <f>COUNTIFS(貼付用!B:B,リスト!O235,貼付用!G:G,リスト!F235,貼付用!F:F,リスト!D235)</f>
        <v>0</v>
      </c>
      <c r="B235" s="28" t="str">
        <f t="shared" si="3"/>
        <v>○</v>
      </c>
      <c r="C235" s="11" t="s">
        <v>1617</v>
      </c>
      <c r="D235" s="12">
        <v>250</v>
      </c>
      <c r="E235" s="1" t="s">
        <v>2020</v>
      </c>
      <c r="F235" s="15">
        <v>230000</v>
      </c>
      <c r="G235" s="20" t="s">
        <v>1974</v>
      </c>
      <c r="H235" s="26" t="s">
        <v>1971</v>
      </c>
      <c r="I235" s="1"/>
      <c r="J235" s="21"/>
      <c r="O235" s="8" t="s">
        <v>447</v>
      </c>
    </row>
    <row r="236" spans="1:15" x14ac:dyDescent="0.15">
      <c r="A236" s="8">
        <f>COUNTIFS(貼付用!B:B,リスト!O236,貼付用!G:G,リスト!F236,貼付用!F:F,リスト!D236)</f>
        <v>0</v>
      </c>
      <c r="B236" s="28" t="str">
        <f t="shared" si="3"/>
        <v>○</v>
      </c>
      <c r="C236" s="11" t="s">
        <v>1618</v>
      </c>
      <c r="D236" s="12">
        <v>240</v>
      </c>
      <c r="E236" s="1" t="s">
        <v>960</v>
      </c>
      <c r="F236" s="15">
        <v>220000</v>
      </c>
      <c r="G236" s="20" t="s">
        <v>1974</v>
      </c>
      <c r="H236" s="26" t="s">
        <v>1971</v>
      </c>
      <c r="I236" s="1"/>
      <c r="J236" s="21"/>
      <c r="O236" s="8" t="s">
        <v>448</v>
      </c>
    </row>
    <row r="237" spans="1:15" x14ac:dyDescent="0.15">
      <c r="A237" s="8">
        <f>COUNTIFS(貼付用!B:B,リスト!O237,貼付用!G:G,リスト!F237,貼付用!F:F,リスト!D237)</f>
        <v>0</v>
      </c>
      <c r="B237" s="28" t="str">
        <f t="shared" si="3"/>
        <v>○</v>
      </c>
      <c r="C237" s="11" t="s">
        <v>1619</v>
      </c>
      <c r="D237" s="12">
        <v>250</v>
      </c>
      <c r="E237" s="1" t="s">
        <v>2019</v>
      </c>
      <c r="F237" s="15">
        <v>230000</v>
      </c>
      <c r="G237" s="20" t="s">
        <v>1974</v>
      </c>
      <c r="H237" s="26" t="s">
        <v>1971</v>
      </c>
      <c r="I237" s="1"/>
      <c r="J237" s="21"/>
      <c r="O237" s="8" t="s">
        <v>449</v>
      </c>
    </row>
    <row r="238" spans="1:15" x14ac:dyDescent="0.15">
      <c r="A238" s="8">
        <f>COUNTIFS(貼付用!B:B,リスト!O238,貼付用!G:G,リスト!F238,貼付用!F:F,リスト!D238)</f>
        <v>0</v>
      </c>
      <c r="B238" s="28" t="str">
        <f t="shared" si="3"/>
        <v>○</v>
      </c>
      <c r="C238" s="11" t="s">
        <v>1620</v>
      </c>
      <c r="D238" s="12">
        <v>260</v>
      </c>
      <c r="E238" s="1" t="s">
        <v>1189</v>
      </c>
      <c r="F238" s="15">
        <v>240000</v>
      </c>
      <c r="G238" s="20" t="s">
        <v>1974</v>
      </c>
      <c r="H238" s="26" t="s">
        <v>1971</v>
      </c>
      <c r="I238" s="1"/>
      <c r="J238" s="21"/>
      <c r="O238" s="8" t="s">
        <v>450</v>
      </c>
    </row>
    <row r="239" spans="1:15" x14ac:dyDescent="0.15">
      <c r="A239" s="8">
        <f>COUNTIFS(貼付用!B:B,リスト!O239,貼付用!G:G,リスト!F239,貼付用!F:F,リスト!D239)</f>
        <v>0</v>
      </c>
      <c r="B239" s="28" t="str">
        <f t="shared" si="3"/>
        <v/>
      </c>
      <c r="C239" s="11" t="s">
        <v>903</v>
      </c>
      <c r="D239" s="12"/>
      <c r="E239" s="1"/>
      <c r="F239" s="15" t="s">
        <v>1988</v>
      </c>
      <c r="G239" s="20"/>
      <c r="H239" s="26"/>
      <c r="I239" s="1"/>
      <c r="J239" s="21"/>
      <c r="O239" s="8" t="s">
        <v>903</v>
      </c>
    </row>
    <row r="240" spans="1:15" x14ac:dyDescent="0.15">
      <c r="A240" s="8">
        <f>COUNTIFS(貼付用!B:B,リスト!O240,貼付用!G:G,リスト!F240,貼付用!F:F,リスト!D240)</f>
        <v>0</v>
      </c>
      <c r="B240" s="28" t="str">
        <f t="shared" si="3"/>
        <v>○</v>
      </c>
      <c r="C240" s="11" t="s">
        <v>1621</v>
      </c>
      <c r="D240" s="12">
        <v>120</v>
      </c>
      <c r="E240" s="1" t="s">
        <v>960</v>
      </c>
      <c r="F240" s="15">
        <v>30000</v>
      </c>
      <c r="G240" s="20" t="s">
        <v>1970</v>
      </c>
      <c r="H240" s="26" t="s">
        <v>1991</v>
      </c>
      <c r="I240" s="1"/>
      <c r="J240" s="21"/>
      <c r="O240" s="8" t="s">
        <v>147</v>
      </c>
    </row>
    <row r="241" spans="1:15" x14ac:dyDescent="0.15">
      <c r="A241" s="8">
        <f>COUNTIFS(貼付用!B:B,リスト!O241,貼付用!G:G,リスト!F241,貼付用!F:F,リスト!D241)</f>
        <v>0</v>
      </c>
      <c r="B241" s="28" t="str">
        <f t="shared" si="3"/>
        <v>○</v>
      </c>
      <c r="C241" s="11" t="s">
        <v>1622</v>
      </c>
      <c r="D241" s="12">
        <v>140</v>
      </c>
      <c r="E241" s="1" t="s">
        <v>960</v>
      </c>
      <c r="F241" s="15">
        <v>36000</v>
      </c>
      <c r="G241" s="20" t="s">
        <v>1972</v>
      </c>
      <c r="H241" s="26" t="s">
        <v>1991</v>
      </c>
      <c r="I241" s="1"/>
      <c r="J241" s="21"/>
      <c r="O241" s="8" t="s">
        <v>83</v>
      </c>
    </row>
    <row r="242" spans="1:15" x14ac:dyDescent="0.15">
      <c r="A242" s="8">
        <f>COUNTIFS(貼付用!B:B,リスト!O242,貼付用!G:G,リスト!F242,貼付用!F:F,リスト!D242)</f>
        <v>0</v>
      </c>
      <c r="B242" s="28" t="str">
        <f t="shared" si="3"/>
        <v>○</v>
      </c>
      <c r="C242" s="11" t="s">
        <v>1623</v>
      </c>
      <c r="D242" s="12">
        <v>160</v>
      </c>
      <c r="E242" s="1" t="s">
        <v>960</v>
      </c>
      <c r="F242" s="15">
        <v>48000</v>
      </c>
      <c r="G242" s="20" t="s">
        <v>1972</v>
      </c>
      <c r="H242" s="26" t="s">
        <v>1971</v>
      </c>
      <c r="I242" s="1"/>
      <c r="J242" s="21"/>
      <c r="O242" s="8" t="s">
        <v>110</v>
      </c>
    </row>
    <row r="243" spans="1:15" x14ac:dyDescent="0.15">
      <c r="A243" s="8">
        <f>COUNTIFS(貼付用!B:B,リスト!O243,貼付用!G:G,リスト!F243,貼付用!F:F,リスト!D243)</f>
        <v>0</v>
      </c>
      <c r="B243" s="28" t="str">
        <f t="shared" si="3"/>
        <v>○</v>
      </c>
      <c r="C243" s="11" t="s">
        <v>1624</v>
      </c>
      <c r="D243" s="12">
        <v>200</v>
      </c>
      <c r="E243" s="1" t="s">
        <v>986</v>
      </c>
      <c r="F243" s="15">
        <v>62000</v>
      </c>
      <c r="G243" s="20" t="s">
        <v>1972</v>
      </c>
      <c r="H243" s="26" t="s">
        <v>1971</v>
      </c>
      <c r="I243" s="1"/>
      <c r="J243" s="21"/>
      <c r="O243" s="8" t="s">
        <v>8</v>
      </c>
    </row>
    <row r="244" spans="1:15" x14ac:dyDescent="0.15">
      <c r="A244" s="8">
        <f>COUNTIFS(貼付用!B:B,リスト!O244,貼付用!G:G,リスト!F244,貼付用!F:F,リスト!D244)</f>
        <v>0</v>
      </c>
      <c r="B244" s="28" t="str">
        <f t="shared" si="3"/>
        <v>○</v>
      </c>
      <c r="C244" s="11" t="s">
        <v>1625</v>
      </c>
      <c r="D244" s="12">
        <v>200</v>
      </c>
      <c r="E244" s="1" t="s">
        <v>992</v>
      </c>
      <c r="F244" s="15">
        <v>62000</v>
      </c>
      <c r="G244" s="20" t="s">
        <v>1972</v>
      </c>
      <c r="H244" s="26" t="s">
        <v>1971</v>
      </c>
      <c r="I244" s="1" t="s">
        <v>2013</v>
      </c>
      <c r="J244" s="21"/>
      <c r="O244" s="8" t="s">
        <v>451</v>
      </c>
    </row>
    <row r="245" spans="1:15" x14ac:dyDescent="0.15">
      <c r="A245" s="8">
        <f>COUNTIFS(貼付用!B:B,リスト!O245,貼付用!G:G,リスト!F245,貼付用!F:F,リスト!D245)</f>
        <v>0</v>
      </c>
      <c r="B245" s="28" t="str">
        <f t="shared" si="3"/>
        <v>○</v>
      </c>
      <c r="C245" s="11" t="s">
        <v>1626</v>
      </c>
      <c r="D245" s="12">
        <v>200</v>
      </c>
      <c r="E245" s="1" t="s">
        <v>1189</v>
      </c>
      <c r="F245" s="15">
        <v>62000</v>
      </c>
      <c r="G245" s="20" t="s">
        <v>1972</v>
      </c>
      <c r="H245" s="26" t="s">
        <v>1971</v>
      </c>
      <c r="I245" s="1" t="s">
        <v>2013</v>
      </c>
      <c r="J245" s="21"/>
      <c r="O245" s="8" t="s">
        <v>452</v>
      </c>
    </row>
    <row r="246" spans="1:15" x14ac:dyDescent="0.15">
      <c r="A246" s="8">
        <f>COUNTIFS(貼付用!B:B,リスト!O246,貼付用!G:G,リスト!F246,貼付用!F:F,リスト!D246)</f>
        <v>0</v>
      </c>
      <c r="B246" s="28" t="str">
        <f t="shared" si="3"/>
        <v>○</v>
      </c>
      <c r="C246" s="11" t="s">
        <v>1627</v>
      </c>
      <c r="D246" s="12">
        <v>200</v>
      </c>
      <c r="E246" s="1" t="s">
        <v>1121</v>
      </c>
      <c r="F246" s="15">
        <v>62000</v>
      </c>
      <c r="G246" s="20" t="s">
        <v>1972</v>
      </c>
      <c r="H246" s="26" t="s">
        <v>1971</v>
      </c>
      <c r="I246" s="1"/>
      <c r="J246" s="21"/>
      <c r="O246" s="8" t="s">
        <v>453</v>
      </c>
    </row>
    <row r="247" spans="1:15" x14ac:dyDescent="0.15">
      <c r="A247" s="8">
        <f>COUNTIFS(貼付用!B:B,リスト!O247,貼付用!G:G,リスト!F247,貼付用!F:F,リスト!D247)</f>
        <v>0</v>
      </c>
      <c r="B247" s="28" t="str">
        <f t="shared" si="3"/>
        <v>○</v>
      </c>
      <c r="C247" s="11" t="s">
        <v>1628</v>
      </c>
      <c r="D247" s="12">
        <v>140</v>
      </c>
      <c r="E247" s="1" t="s">
        <v>960</v>
      </c>
      <c r="F247" s="15">
        <v>38000</v>
      </c>
      <c r="G247" s="20" t="s">
        <v>1972</v>
      </c>
      <c r="H247" s="26" t="s">
        <v>1991</v>
      </c>
      <c r="I247" s="1"/>
      <c r="J247" s="21"/>
      <c r="O247" s="8" t="s">
        <v>65</v>
      </c>
    </row>
    <row r="248" spans="1:15" x14ac:dyDescent="0.15">
      <c r="A248" s="8">
        <f>COUNTIFS(貼付用!B:B,リスト!O248,貼付用!G:G,リスト!F248,貼付用!F:F,リスト!D248)</f>
        <v>0</v>
      </c>
      <c r="B248" s="28" t="str">
        <f t="shared" si="3"/>
        <v>○</v>
      </c>
      <c r="C248" s="11" t="s">
        <v>1629</v>
      </c>
      <c r="D248" s="12">
        <v>160</v>
      </c>
      <c r="E248" s="1" t="s">
        <v>960</v>
      </c>
      <c r="F248" s="15">
        <v>51000</v>
      </c>
      <c r="G248" s="20" t="s">
        <v>1972</v>
      </c>
      <c r="H248" s="26" t="s">
        <v>1991</v>
      </c>
      <c r="I248" s="1"/>
      <c r="J248" s="21"/>
      <c r="O248" s="8" t="s">
        <v>114</v>
      </c>
    </row>
    <row r="249" spans="1:15" x14ac:dyDescent="0.15">
      <c r="A249" s="8">
        <f>COUNTIFS(貼付用!B:B,リスト!O249,貼付用!G:G,リスト!F249,貼付用!F:F,リスト!D249)</f>
        <v>0</v>
      </c>
      <c r="B249" s="28" t="str">
        <f t="shared" si="3"/>
        <v>○</v>
      </c>
      <c r="C249" s="11" t="s">
        <v>1630</v>
      </c>
      <c r="D249" s="12">
        <v>200</v>
      </c>
      <c r="E249" s="1" t="s">
        <v>960</v>
      </c>
      <c r="F249" s="15">
        <v>66000</v>
      </c>
      <c r="G249" s="20" t="s">
        <v>1972</v>
      </c>
      <c r="H249" s="26" t="s">
        <v>1971</v>
      </c>
      <c r="I249" s="1"/>
      <c r="J249" s="21"/>
      <c r="O249" s="8" t="s">
        <v>63</v>
      </c>
    </row>
    <row r="250" spans="1:15" x14ac:dyDescent="0.15">
      <c r="A250" s="8">
        <f>COUNTIFS(貼付用!B:B,リスト!O250,貼付用!G:G,リスト!F250,貼付用!F:F,リスト!D250)</f>
        <v>0</v>
      </c>
      <c r="B250" s="28" t="str">
        <f t="shared" si="3"/>
        <v>○</v>
      </c>
      <c r="C250" s="11" t="s">
        <v>1631</v>
      </c>
      <c r="D250" s="12">
        <v>200</v>
      </c>
      <c r="E250" s="1" t="s">
        <v>960</v>
      </c>
      <c r="F250" s="15">
        <v>66000</v>
      </c>
      <c r="G250" s="20" t="s">
        <v>1972</v>
      </c>
      <c r="H250" s="26" t="s">
        <v>1971</v>
      </c>
      <c r="I250" s="1"/>
      <c r="J250" s="21"/>
      <c r="O250" s="8" t="s">
        <v>115</v>
      </c>
    </row>
    <row r="251" spans="1:15" x14ac:dyDescent="0.15">
      <c r="A251" s="8">
        <f>COUNTIFS(貼付用!B:B,リスト!O251,貼付用!G:G,リスト!F251,貼付用!F:F,リスト!D251)</f>
        <v>0</v>
      </c>
      <c r="B251" s="28" t="str">
        <f t="shared" si="3"/>
        <v>○</v>
      </c>
      <c r="C251" s="11" t="s">
        <v>1632</v>
      </c>
      <c r="D251" s="12">
        <v>140</v>
      </c>
      <c r="E251" s="1" t="s">
        <v>960</v>
      </c>
      <c r="F251" s="15">
        <v>40000</v>
      </c>
      <c r="G251" s="20" t="s">
        <v>1972</v>
      </c>
      <c r="H251" s="26" t="s">
        <v>1991</v>
      </c>
      <c r="I251" s="1"/>
      <c r="J251" s="21"/>
      <c r="O251" s="8" t="s">
        <v>90</v>
      </c>
    </row>
    <row r="252" spans="1:15" x14ac:dyDescent="0.15">
      <c r="A252" s="8">
        <f>COUNTIFS(貼付用!B:B,リスト!O252,貼付用!G:G,リスト!F252,貼付用!F:F,リスト!D252)</f>
        <v>0</v>
      </c>
      <c r="B252" s="28" t="str">
        <f t="shared" si="3"/>
        <v>○</v>
      </c>
      <c r="C252" s="11" t="s">
        <v>1633</v>
      </c>
      <c r="D252" s="12">
        <v>160</v>
      </c>
      <c r="E252" s="1" t="s">
        <v>960</v>
      </c>
      <c r="F252" s="15">
        <v>52000</v>
      </c>
      <c r="G252" s="20" t="s">
        <v>1972</v>
      </c>
      <c r="H252" s="26" t="s">
        <v>1971</v>
      </c>
      <c r="I252" s="1"/>
      <c r="J252" s="21"/>
      <c r="O252" s="8" t="s">
        <v>76</v>
      </c>
    </row>
    <row r="253" spans="1:15" x14ac:dyDescent="0.15">
      <c r="A253" s="8">
        <f>COUNTIFS(貼付用!B:B,リスト!O253,貼付用!G:G,リスト!F253,貼付用!F:F,リスト!D253)</f>
        <v>0</v>
      </c>
      <c r="B253" s="28" t="str">
        <f t="shared" si="3"/>
        <v>○</v>
      </c>
      <c r="C253" s="11" t="s">
        <v>1634</v>
      </c>
      <c r="D253" s="12">
        <v>200</v>
      </c>
      <c r="E253" s="1" t="s">
        <v>992</v>
      </c>
      <c r="F253" s="15">
        <v>65000</v>
      </c>
      <c r="G253" s="20" t="s">
        <v>1972</v>
      </c>
      <c r="H253" s="26" t="s">
        <v>1971</v>
      </c>
      <c r="I253" s="1"/>
      <c r="J253" s="21"/>
      <c r="O253" s="8" t="s">
        <v>122</v>
      </c>
    </row>
    <row r="254" spans="1:15" x14ac:dyDescent="0.15">
      <c r="A254" s="8">
        <f>COUNTIFS(貼付用!B:B,リスト!O254,貼付用!G:G,リスト!F254,貼付用!F:F,リスト!D254)</f>
        <v>0</v>
      </c>
      <c r="B254" s="28" t="str">
        <f t="shared" si="3"/>
        <v>○</v>
      </c>
      <c r="C254" s="11" t="s">
        <v>1635</v>
      </c>
      <c r="D254" s="12">
        <v>200</v>
      </c>
      <c r="E254" s="1" t="s">
        <v>1121</v>
      </c>
      <c r="F254" s="15">
        <v>65000</v>
      </c>
      <c r="G254" s="20" t="s">
        <v>1972</v>
      </c>
      <c r="H254" s="26" t="s">
        <v>1971</v>
      </c>
      <c r="I254" s="1"/>
      <c r="J254" s="21"/>
      <c r="O254" s="8" t="s">
        <v>454</v>
      </c>
    </row>
    <row r="255" spans="1:15" x14ac:dyDescent="0.15">
      <c r="A255" s="8">
        <f>COUNTIFS(貼付用!B:B,リスト!O255,貼付用!G:G,リスト!F255,貼付用!F:F,リスト!D255)</f>
        <v>0</v>
      </c>
      <c r="B255" s="28" t="str">
        <f t="shared" si="3"/>
        <v>○</v>
      </c>
      <c r="C255" s="11" t="s">
        <v>1636</v>
      </c>
      <c r="D255" s="12">
        <v>200</v>
      </c>
      <c r="E255" s="1" t="s">
        <v>1189</v>
      </c>
      <c r="F255" s="15">
        <v>65000</v>
      </c>
      <c r="G255" s="20" t="s">
        <v>1972</v>
      </c>
      <c r="H255" s="26" t="s">
        <v>1971</v>
      </c>
      <c r="I255" s="1"/>
      <c r="J255" s="21"/>
      <c r="O255" s="8" t="s">
        <v>455</v>
      </c>
    </row>
    <row r="256" spans="1:15" x14ac:dyDescent="0.15">
      <c r="A256" s="8">
        <f>COUNTIFS(貼付用!B:B,リスト!O256,貼付用!G:G,リスト!F256,貼付用!F:F,リスト!D256)</f>
        <v>0</v>
      </c>
      <c r="B256" s="28" t="str">
        <f t="shared" si="3"/>
        <v>○</v>
      </c>
      <c r="C256" s="11" t="s">
        <v>1637</v>
      </c>
      <c r="D256" s="12">
        <v>200</v>
      </c>
      <c r="E256" s="1" t="s">
        <v>986</v>
      </c>
      <c r="F256" s="15">
        <v>65000</v>
      </c>
      <c r="G256" s="20" t="s">
        <v>1972</v>
      </c>
      <c r="H256" s="26" t="s">
        <v>1971</v>
      </c>
      <c r="I256" s="1"/>
      <c r="J256" s="21"/>
      <c r="O256" s="8" t="s">
        <v>456</v>
      </c>
    </row>
    <row r="257" spans="1:15" x14ac:dyDescent="0.15">
      <c r="A257" s="8">
        <f>COUNTIFS(貼付用!B:B,リスト!O257,貼付用!G:G,リスト!F257,貼付用!F:F,リスト!D257)</f>
        <v>0</v>
      </c>
      <c r="B257" s="28" t="str">
        <f t="shared" si="3"/>
        <v>○</v>
      </c>
      <c r="C257" s="11" t="s">
        <v>1638</v>
      </c>
      <c r="D257" s="12">
        <v>120</v>
      </c>
      <c r="E257" s="1" t="s">
        <v>960</v>
      </c>
      <c r="F257" s="15">
        <v>20000</v>
      </c>
      <c r="G257" s="20" t="s">
        <v>1970</v>
      </c>
      <c r="H257" s="26" t="s">
        <v>1991</v>
      </c>
      <c r="I257" s="1"/>
      <c r="J257" s="21"/>
      <c r="O257" s="8" t="s">
        <v>150</v>
      </c>
    </row>
    <row r="258" spans="1:15" x14ac:dyDescent="0.15">
      <c r="A258" s="8">
        <f>COUNTIFS(貼付用!B:B,リスト!O258,貼付用!G:G,リスト!F258,貼付用!F:F,リスト!D258)</f>
        <v>0</v>
      </c>
      <c r="B258" s="28" t="str">
        <f t="shared" si="3"/>
        <v>○</v>
      </c>
      <c r="C258" s="11" t="s">
        <v>1639</v>
      </c>
      <c r="D258" s="12">
        <v>140</v>
      </c>
      <c r="E258" s="1" t="s">
        <v>960</v>
      </c>
      <c r="F258" s="15">
        <v>28000</v>
      </c>
      <c r="G258" s="20" t="s">
        <v>1972</v>
      </c>
      <c r="H258" s="26" t="s">
        <v>1991</v>
      </c>
      <c r="I258" s="1"/>
      <c r="J258" s="21"/>
      <c r="O258" s="8" t="s">
        <v>133</v>
      </c>
    </row>
    <row r="259" spans="1:15" x14ac:dyDescent="0.15">
      <c r="A259" s="8">
        <f>COUNTIFS(貼付用!B:B,リスト!O259,貼付用!G:G,リスト!F259,貼付用!F:F,リスト!D259)</f>
        <v>0</v>
      </c>
      <c r="B259" s="28" t="str">
        <f t="shared" si="3"/>
        <v>○</v>
      </c>
      <c r="C259" s="11" t="s">
        <v>1640</v>
      </c>
      <c r="D259" s="12">
        <v>160</v>
      </c>
      <c r="E259" s="1" t="s">
        <v>960</v>
      </c>
      <c r="F259" s="15">
        <v>45000</v>
      </c>
      <c r="G259" s="20" t="s">
        <v>1972</v>
      </c>
      <c r="H259" s="26" t="s">
        <v>1971</v>
      </c>
      <c r="I259" s="1"/>
      <c r="J259" s="21"/>
      <c r="O259" s="8" t="s">
        <v>195</v>
      </c>
    </row>
    <row r="260" spans="1:15" x14ac:dyDescent="0.15">
      <c r="A260" s="8">
        <f>COUNTIFS(貼付用!B:B,リスト!O260,貼付用!G:G,リスト!F260,貼付用!F:F,リスト!D260)</f>
        <v>0</v>
      </c>
      <c r="B260" s="28" t="str">
        <f t="shared" si="3"/>
        <v>○</v>
      </c>
      <c r="C260" s="11" t="s">
        <v>1641</v>
      </c>
      <c r="D260" s="12">
        <v>200</v>
      </c>
      <c r="E260" s="1" t="s">
        <v>960</v>
      </c>
      <c r="F260" s="15">
        <v>65000</v>
      </c>
      <c r="G260" s="20" t="s">
        <v>1972</v>
      </c>
      <c r="H260" s="26" t="s">
        <v>1971</v>
      </c>
      <c r="I260" s="1"/>
      <c r="J260" s="21"/>
      <c r="O260" s="8" t="s">
        <v>457</v>
      </c>
    </row>
    <row r="261" spans="1:15" x14ac:dyDescent="0.15">
      <c r="A261" s="8">
        <f>COUNTIFS(貼付用!B:B,リスト!O261,貼付用!G:G,リスト!F261,貼付用!F:F,リスト!D261)</f>
        <v>0</v>
      </c>
      <c r="B261" s="28" t="str">
        <f t="shared" si="3"/>
        <v>○</v>
      </c>
      <c r="C261" s="11" t="s">
        <v>1642</v>
      </c>
      <c r="D261" s="12">
        <v>200</v>
      </c>
      <c r="E261" s="1" t="s">
        <v>992</v>
      </c>
      <c r="F261" s="15">
        <v>65000</v>
      </c>
      <c r="G261" s="20" t="s">
        <v>1972</v>
      </c>
      <c r="H261" s="26" t="s">
        <v>1971</v>
      </c>
      <c r="I261" s="1"/>
      <c r="J261" s="21"/>
      <c r="O261" s="8" t="s">
        <v>458</v>
      </c>
    </row>
    <row r="262" spans="1:15" x14ac:dyDescent="0.15">
      <c r="A262" s="8">
        <f>COUNTIFS(貼付用!B:B,リスト!O262,貼付用!G:G,リスト!F262,貼付用!F:F,リスト!D262)</f>
        <v>0</v>
      </c>
      <c r="B262" s="28" t="str">
        <f t="shared" si="3"/>
        <v>○</v>
      </c>
      <c r="C262" s="11" t="s">
        <v>1643</v>
      </c>
      <c r="D262" s="12">
        <v>200</v>
      </c>
      <c r="E262" s="1" t="s">
        <v>986</v>
      </c>
      <c r="F262" s="15">
        <v>65000</v>
      </c>
      <c r="G262" s="20" t="s">
        <v>1972</v>
      </c>
      <c r="H262" s="26" t="s">
        <v>1971</v>
      </c>
      <c r="I262" s="1"/>
      <c r="J262" s="21"/>
      <c r="O262" s="8" t="s">
        <v>459</v>
      </c>
    </row>
    <row r="263" spans="1:15" x14ac:dyDescent="0.15">
      <c r="A263" s="8">
        <f>COUNTIFS(貼付用!B:B,リスト!O263,貼付用!G:G,リスト!F263,貼付用!F:F,リスト!D263)</f>
        <v>0</v>
      </c>
      <c r="B263" s="28" t="str">
        <f t="shared" si="3"/>
        <v>○</v>
      </c>
      <c r="C263" s="11" t="s">
        <v>1644</v>
      </c>
      <c r="D263" s="12">
        <v>200</v>
      </c>
      <c r="E263" s="1" t="s">
        <v>1121</v>
      </c>
      <c r="F263" s="15">
        <v>65000</v>
      </c>
      <c r="G263" s="20" t="s">
        <v>1972</v>
      </c>
      <c r="H263" s="26" t="s">
        <v>1971</v>
      </c>
      <c r="I263" s="1"/>
      <c r="J263" s="21"/>
      <c r="O263" s="8" t="s">
        <v>460</v>
      </c>
    </row>
    <row r="264" spans="1:15" x14ac:dyDescent="0.15">
      <c r="A264" s="8">
        <f>COUNTIFS(貼付用!B:B,リスト!O264,貼付用!G:G,リスト!F264,貼付用!F:F,リスト!D264)</f>
        <v>0</v>
      </c>
      <c r="B264" s="28" t="str">
        <f t="shared" ref="B264:B327" si="4">IF(F264="","",IF(A264=1,"●","○"))</f>
        <v>○</v>
      </c>
      <c r="C264" s="11" t="s">
        <v>1645</v>
      </c>
      <c r="D264" s="12">
        <v>200</v>
      </c>
      <c r="E264" s="1" t="s">
        <v>1189</v>
      </c>
      <c r="F264" s="15">
        <v>65000</v>
      </c>
      <c r="G264" s="20" t="s">
        <v>1972</v>
      </c>
      <c r="H264" s="26" t="s">
        <v>1971</v>
      </c>
      <c r="I264" s="1"/>
      <c r="J264" s="21"/>
      <c r="O264" s="8" t="s">
        <v>183</v>
      </c>
    </row>
    <row r="265" spans="1:15" x14ac:dyDescent="0.15">
      <c r="A265" s="8">
        <f>COUNTIFS(貼付用!B:B,リスト!O265,貼付用!G:G,リスト!F265,貼付用!F:F,リスト!D265)</f>
        <v>0</v>
      </c>
      <c r="B265" s="28" t="str">
        <f t="shared" si="4"/>
        <v>○</v>
      </c>
      <c r="C265" s="11" t="s">
        <v>1646</v>
      </c>
      <c r="D265" s="12">
        <v>200</v>
      </c>
      <c r="E265" s="1" t="s">
        <v>960</v>
      </c>
      <c r="F265" s="15">
        <v>50000</v>
      </c>
      <c r="G265" s="20" t="s">
        <v>1973</v>
      </c>
      <c r="H265" s="26" t="s">
        <v>1991</v>
      </c>
      <c r="I265" s="1"/>
      <c r="J265" s="21"/>
      <c r="O265" s="8" t="s">
        <v>270</v>
      </c>
    </row>
    <row r="266" spans="1:15" x14ac:dyDescent="0.15">
      <c r="A266" s="8">
        <f>COUNTIFS(貼付用!B:B,リスト!O266,貼付用!G:G,リスト!F266,貼付用!F:F,リスト!D266)</f>
        <v>0</v>
      </c>
      <c r="B266" s="28" t="str">
        <f t="shared" si="4"/>
        <v>○</v>
      </c>
      <c r="C266" s="11" t="s">
        <v>1647</v>
      </c>
      <c r="D266" s="12">
        <v>300</v>
      </c>
      <c r="E266" s="1" t="s">
        <v>2020</v>
      </c>
      <c r="F266" s="15">
        <v>90000</v>
      </c>
      <c r="G266" s="20" t="s">
        <v>1973</v>
      </c>
      <c r="H266" s="26" t="s">
        <v>1972</v>
      </c>
      <c r="I266" s="1"/>
      <c r="J266" s="21"/>
      <c r="O266" s="8" t="s">
        <v>461</v>
      </c>
    </row>
    <row r="267" spans="1:15" x14ac:dyDescent="0.15">
      <c r="A267" s="8">
        <f>COUNTIFS(貼付用!B:B,リスト!O267,貼付用!G:G,リスト!F267,貼付用!F:F,リスト!D267)</f>
        <v>0</v>
      </c>
      <c r="B267" s="28" t="str">
        <f t="shared" si="4"/>
        <v>○</v>
      </c>
      <c r="C267" s="11" t="s">
        <v>1648</v>
      </c>
      <c r="D267" s="12">
        <v>400</v>
      </c>
      <c r="E267" s="1" t="s">
        <v>960</v>
      </c>
      <c r="F267" s="15">
        <v>70000</v>
      </c>
      <c r="G267" s="20" t="s">
        <v>1973</v>
      </c>
      <c r="H267" s="26" t="s">
        <v>1991</v>
      </c>
      <c r="I267" s="1"/>
      <c r="J267" s="21"/>
      <c r="O267" s="8" t="s">
        <v>271</v>
      </c>
    </row>
    <row r="268" spans="1:15" x14ac:dyDescent="0.15">
      <c r="A268" s="8">
        <f>COUNTIFS(貼付用!B:B,リスト!O268,貼付用!G:G,リスト!F268,貼付用!F:F,リスト!D268)</f>
        <v>0</v>
      </c>
      <c r="B268" s="28" t="str">
        <f t="shared" si="4"/>
        <v>○</v>
      </c>
      <c r="C268" s="11" t="s">
        <v>1649</v>
      </c>
      <c r="D268" s="12">
        <v>500</v>
      </c>
      <c r="E268" s="1" t="s">
        <v>2019</v>
      </c>
      <c r="F268" s="15">
        <v>70000</v>
      </c>
      <c r="G268" s="20" t="s">
        <v>1973</v>
      </c>
      <c r="H268" s="26" t="s">
        <v>1972</v>
      </c>
      <c r="I268" s="1"/>
      <c r="J268" s="21"/>
      <c r="O268" s="8" t="s">
        <v>462</v>
      </c>
    </row>
    <row r="269" spans="1:15" x14ac:dyDescent="0.15">
      <c r="A269" s="8">
        <f>COUNTIFS(貼付用!B:B,リスト!O269,貼付用!G:G,リスト!F269,貼付用!F:F,リスト!D269)</f>
        <v>0</v>
      </c>
      <c r="B269" s="28" t="str">
        <f t="shared" si="4"/>
        <v>○</v>
      </c>
      <c r="C269" s="11" t="s">
        <v>1650</v>
      </c>
      <c r="D269" s="12">
        <v>500</v>
      </c>
      <c r="E269" s="1" t="s">
        <v>2020</v>
      </c>
      <c r="F269" s="15">
        <v>70000</v>
      </c>
      <c r="G269" s="20" t="s">
        <v>1973</v>
      </c>
      <c r="H269" s="26" t="s">
        <v>1972</v>
      </c>
      <c r="I269" s="1"/>
      <c r="J269" s="21"/>
      <c r="O269" s="8" t="s">
        <v>463</v>
      </c>
    </row>
    <row r="270" spans="1:15" x14ac:dyDescent="0.15">
      <c r="A270" s="8">
        <f>COUNTIFS(貼付用!B:B,リスト!O270,貼付用!G:G,リスト!F270,貼付用!F:F,リスト!D270)</f>
        <v>0</v>
      </c>
      <c r="B270" s="28" t="str">
        <f t="shared" si="4"/>
        <v>○</v>
      </c>
      <c r="C270" s="11" t="s">
        <v>1651</v>
      </c>
      <c r="D270" s="12">
        <v>300</v>
      </c>
      <c r="E270" s="1" t="s">
        <v>960</v>
      </c>
      <c r="F270" s="15">
        <v>250000</v>
      </c>
      <c r="G270" s="20" t="s">
        <v>1973</v>
      </c>
      <c r="H270" s="26" t="s">
        <v>1991</v>
      </c>
      <c r="I270" s="1"/>
      <c r="J270" s="21"/>
      <c r="O270" s="8" t="s">
        <v>464</v>
      </c>
    </row>
    <row r="271" spans="1:15" x14ac:dyDescent="0.15">
      <c r="A271" s="8">
        <f>COUNTIFS(貼付用!B:B,リスト!O271,貼付用!G:G,リスト!F271,貼付用!F:F,リスト!D271)</f>
        <v>0</v>
      </c>
      <c r="B271" s="28" t="str">
        <f t="shared" si="4"/>
        <v>○</v>
      </c>
      <c r="C271" s="11" t="s">
        <v>1652</v>
      </c>
      <c r="D271" s="12">
        <v>300</v>
      </c>
      <c r="E271" s="1" t="s">
        <v>2019</v>
      </c>
      <c r="F271" s="15">
        <v>90000</v>
      </c>
      <c r="G271" s="20" t="s">
        <v>1973</v>
      </c>
      <c r="H271" s="26" t="s">
        <v>1991</v>
      </c>
      <c r="I271" s="1"/>
      <c r="J271" s="21"/>
      <c r="O271" s="8" t="s">
        <v>169</v>
      </c>
    </row>
    <row r="272" spans="1:15" x14ac:dyDescent="0.15">
      <c r="A272" s="8">
        <f>COUNTIFS(貼付用!B:B,リスト!O272,貼付用!G:G,リスト!F272,貼付用!F:F,リスト!D272)</f>
        <v>0</v>
      </c>
      <c r="B272" s="28" t="str">
        <f t="shared" si="4"/>
        <v>○</v>
      </c>
      <c r="C272" s="11" t="s">
        <v>1653</v>
      </c>
      <c r="D272" s="12">
        <v>200</v>
      </c>
      <c r="E272" s="1" t="s">
        <v>960</v>
      </c>
      <c r="F272" s="15">
        <v>50000</v>
      </c>
      <c r="G272" s="20" t="s">
        <v>1973</v>
      </c>
      <c r="H272" s="26" t="s">
        <v>1991</v>
      </c>
      <c r="I272" s="1"/>
      <c r="J272" s="21"/>
      <c r="O272" s="8" t="s">
        <v>272</v>
      </c>
    </row>
    <row r="273" spans="1:15" x14ac:dyDescent="0.15">
      <c r="A273" s="8">
        <f>COUNTIFS(貼付用!B:B,リスト!O273,貼付用!G:G,リスト!F273,貼付用!F:F,リスト!D273)</f>
        <v>0</v>
      </c>
      <c r="B273" s="28" t="str">
        <f t="shared" si="4"/>
        <v>○</v>
      </c>
      <c r="C273" s="11" t="s">
        <v>1654</v>
      </c>
      <c r="D273" s="12">
        <v>200</v>
      </c>
      <c r="E273" s="1" t="s">
        <v>2020</v>
      </c>
      <c r="F273" s="15">
        <v>50000</v>
      </c>
      <c r="G273" s="20" t="s">
        <v>1973</v>
      </c>
      <c r="H273" s="26" t="s">
        <v>1972</v>
      </c>
      <c r="I273" s="1"/>
      <c r="J273" s="21"/>
      <c r="O273" s="8" t="s">
        <v>465</v>
      </c>
    </row>
    <row r="274" spans="1:15" x14ac:dyDescent="0.15">
      <c r="A274" s="8">
        <f>COUNTIFS(貼付用!B:B,リスト!O274,貼付用!G:G,リスト!F274,貼付用!F:F,リスト!D274)</f>
        <v>0</v>
      </c>
      <c r="B274" s="28" t="str">
        <f t="shared" si="4"/>
        <v>○</v>
      </c>
      <c r="C274" s="11" t="s">
        <v>1655</v>
      </c>
      <c r="D274" s="12">
        <v>200</v>
      </c>
      <c r="E274" s="1" t="s">
        <v>2019</v>
      </c>
      <c r="F274" s="15">
        <v>50000</v>
      </c>
      <c r="G274" s="20" t="s">
        <v>1973</v>
      </c>
      <c r="H274" s="26" t="s">
        <v>1972</v>
      </c>
      <c r="I274" s="1"/>
      <c r="J274" s="21"/>
      <c r="O274" s="8" t="s">
        <v>466</v>
      </c>
    </row>
    <row r="275" spans="1:15" x14ac:dyDescent="0.15">
      <c r="A275" s="8">
        <f>COUNTIFS(貼付用!B:B,リスト!O275,貼付用!G:G,リスト!F275,貼付用!F:F,リスト!D275)</f>
        <v>0</v>
      </c>
      <c r="B275" s="28" t="str">
        <f t="shared" si="4"/>
        <v>○</v>
      </c>
      <c r="C275" s="11" t="s">
        <v>1656</v>
      </c>
      <c r="D275" s="12">
        <v>400</v>
      </c>
      <c r="E275" s="1" t="s">
        <v>960</v>
      </c>
      <c r="F275" s="15">
        <v>70000</v>
      </c>
      <c r="G275" s="20" t="s">
        <v>1973</v>
      </c>
      <c r="H275" s="26" t="s">
        <v>1991</v>
      </c>
      <c r="I275" s="1"/>
      <c r="J275" s="21"/>
      <c r="O275" s="8" t="s">
        <v>273</v>
      </c>
    </row>
    <row r="276" spans="1:15" x14ac:dyDescent="0.15">
      <c r="A276" s="8">
        <f>COUNTIFS(貼付用!B:B,リスト!O276,貼付用!G:G,リスト!F276,貼付用!F:F,リスト!D276)</f>
        <v>0</v>
      </c>
      <c r="B276" s="28" t="str">
        <f t="shared" si="4"/>
        <v>○</v>
      </c>
      <c r="C276" s="11" t="s">
        <v>1657</v>
      </c>
      <c r="D276" s="12">
        <v>500</v>
      </c>
      <c r="E276" s="1" t="s">
        <v>2020</v>
      </c>
      <c r="F276" s="15">
        <v>90000</v>
      </c>
      <c r="G276" s="20" t="s">
        <v>1973</v>
      </c>
      <c r="H276" s="26" t="s">
        <v>1972</v>
      </c>
      <c r="I276" s="1"/>
      <c r="J276" s="21"/>
      <c r="O276" s="8" t="s">
        <v>467</v>
      </c>
    </row>
    <row r="277" spans="1:15" x14ac:dyDescent="0.15">
      <c r="A277" s="8">
        <f>COUNTIFS(貼付用!B:B,リスト!O277,貼付用!G:G,リスト!F277,貼付用!F:F,リスト!D277)</f>
        <v>0</v>
      </c>
      <c r="B277" s="28" t="str">
        <f t="shared" si="4"/>
        <v>○</v>
      </c>
      <c r="C277" s="11" t="s">
        <v>1658</v>
      </c>
      <c r="D277" s="12">
        <v>500</v>
      </c>
      <c r="E277" s="1" t="s">
        <v>2020</v>
      </c>
      <c r="F277" s="15">
        <v>90000</v>
      </c>
      <c r="G277" s="20" t="s">
        <v>1973</v>
      </c>
      <c r="H277" s="26" t="s">
        <v>1972</v>
      </c>
      <c r="I277" s="1"/>
      <c r="J277" s="21"/>
      <c r="O277" s="8" t="s">
        <v>468</v>
      </c>
    </row>
    <row r="278" spans="1:15" x14ac:dyDescent="0.15">
      <c r="A278" s="8">
        <f>COUNTIFS(貼付用!B:B,リスト!O278,貼付用!G:G,リスト!F278,貼付用!F:F,リスト!D278)</f>
        <v>0</v>
      </c>
      <c r="B278" s="28" t="str">
        <f t="shared" si="4"/>
        <v>○</v>
      </c>
      <c r="C278" s="11" t="s">
        <v>1659</v>
      </c>
      <c r="D278" s="12">
        <v>500</v>
      </c>
      <c r="E278" s="1" t="s">
        <v>2019</v>
      </c>
      <c r="F278" s="15">
        <v>90000</v>
      </c>
      <c r="G278" s="20" t="s">
        <v>1973</v>
      </c>
      <c r="H278" s="26" t="s">
        <v>1972</v>
      </c>
      <c r="I278" s="1"/>
      <c r="J278" s="21"/>
      <c r="O278" s="8" t="s">
        <v>469</v>
      </c>
    </row>
    <row r="279" spans="1:15" x14ac:dyDescent="0.15">
      <c r="A279" s="8">
        <f>COUNTIFS(貼付用!B:B,リスト!O279,貼付用!G:G,リスト!F279,貼付用!F:F,リスト!D279)</f>
        <v>0</v>
      </c>
      <c r="B279" s="28" t="str">
        <f t="shared" si="4"/>
        <v>○</v>
      </c>
      <c r="C279" s="11" t="s">
        <v>1660</v>
      </c>
      <c r="D279" s="12">
        <v>500</v>
      </c>
      <c r="E279" s="1" t="s">
        <v>2019</v>
      </c>
      <c r="F279" s="15">
        <v>90000</v>
      </c>
      <c r="G279" s="20" t="s">
        <v>1973</v>
      </c>
      <c r="H279" s="26" t="s">
        <v>1972</v>
      </c>
      <c r="I279" s="1"/>
      <c r="J279" s="21"/>
      <c r="O279" s="8" t="s">
        <v>470</v>
      </c>
    </row>
    <row r="280" spans="1:15" x14ac:dyDescent="0.15">
      <c r="A280" s="8">
        <f>COUNTIFS(貼付用!B:B,リスト!O280,貼付用!G:G,リスト!F280,貼付用!F:F,リスト!D280)</f>
        <v>0</v>
      </c>
      <c r="B280" s="28" t="str">
        <f t="shared" si="4"/>
        <v/>
      </c>
      <c r="C280" s="11" t="s">
        <v>902</v>
      </c>
      <c r="D280" s="12"/>
      <c r="E280" s="1"/>
      <c r="F280" s="15" t="s">
        <v>1988</v>
      </c>
      <c r="G280" s="20"/>
      <c r="H280" s="26"/>
      <c r="I280" s="1"/>
      <c r="J280" s="21"/>
      <c r="O280" s="8" t="s">
        <v>902</v>
      </c>
    </row>
    <row r="281" spans="1:15" x14ac:dyDescent="0.15">
      <c r="A281" s="8">
        <f>COUNTIFS(貼付用!B:B,リスト!O281,貼付用!G:G,リスト!F281,貼付用!F:F,リスト!D281)</f>
        <v>0</v>
      </c>
      <c r="B281" s="28" t="str">
        <f t="shared" si="4"/>
        <v>○</v>
      </c>
      <c r="C281" s="11" t="s">
        <v>1661</v>
      </c>
      <c r="D281" s="12">
        <v>120</v>
      </c>
      <c r="E281" s="1" t="s">
        <v>960</v>
      </c>
      <c r="F281" s="15">
        <v>17000</v>
      </c>
      <c r="G281" s="20" t="s">
        <v>1991</v>
      </c>
      <c r="H281" s="26" t="s">
        <v>1970</v>
      </c>
      <c r="I281" s="1"/>
      <c r="J281" s="21"/>
      <c r="O281" s="8" t="s">
        <v>149</v>
      </c>
    </row>
    <row r="282" spans="1:15" x14ac:dyDescent="0.15">
      <c r="A282" s="8">
        <f>COUNTIFS(貼付用!B:B,リスト!O282,貼付用!G:G,リスト!F282,貼付用!F:F,リスト!D282)</f>
        <v>0</v>
      </c>
      <c r="B282" s="28" t="str">
        <f t="shared" si="4"/>
        <v>○</v>
      </c>
      <c r="C282" s="11" t="s">
        <v>1662</v>
      </c>
      <c r="D282" s="12">
        <v>140</v>
      </c>
      <c r="E282" s="1" t="s">
        <v>960</v>
      </c>
      <c r="F282" s="15">
        <v>28000</v>
      </c>
      <c r="G282" s="20" t="s">
        <v>1989</v>
      </c>
      <c r="H282" s="26" t="s">
        <v>1970</v>
      </c>
      <c r="I282" s="1"/>
      <c r="J282" s="21"/>
      <c r="O282" s="8" t="s">
        <v>96</v>
      </c>
    </row>
    <row r="283" spans="1:15" x14ac:dyDescent="0.15">
      <c r="A283" s="8">
        <f>COUNTIFS(貼付用!B:B,リスト!O283,貼付用!G:G,リスト!F283,貼付用!F:F,リスト!D283)</f>
        <v>0</v>
      </c>
      <c r="B283" s="28" t="str">
        <f t="shared" si="4"/>
        <v>○</v>
      </c>
      <c r="C283" s="11" t="s">
        <v>1663</v>
      </c>
      <c r="D283" s="12">
        <v>160</v>
      </c>
      <c r="E283" s="1" t="s">
        <v>960</v>
      </c>
      <c r="F283" s="15">
        <v>45000</v>
      </c>
      <c r="G283" s="20" t="s">
        <v>1971</v>
      </c>
      <c r="H283" s="26" t="s">
        <v>1972</v>
      </c>
      <c r="I283" s="1"/>
      <c r="J283" s="21"/>
      <c r="O283" s="8" t="s">
        <v>160</v>
      </c>
    </row>
    <row r="284" spans="1:15" x14ac:dyDescent="0.15">
      <c r="A284" s="8">
        <f>COUNTIFS(貼付用!B:B,リスト!O284,貼付用!G:G,リスト!F284,貼付用!F:F,リスト!D284)</f>
        <v>0</v>
      </c>
      <c r="B284" s="28" t="str">
        <f t="shared" si="4"/>
        <v>○</v>
      </c>
      <c r="C284" s="11" t="s">
        <v>1664</v>
      </c>
      <c r="D284" s="12">
        <v>200</v>
      </c>
      <c r="E284" s="1" t="s">
        <v>960</v>
      </c>
      <c r="F284" s="15">
        <v>62000</v>
      </c>
      <c r="G284" s="20" t="s">
        <v>1971</v>
      </c>
      <c r="H284" s="26" t="s">
        <v>1972</v>
      </c>
      <c r="I284" s="1"/>
      <c r="J284" s="21"/>
      <c r="O284" s="8" t="s">
        <v>1</v>
      </c>
    </row>
    <row r="285" spans="1:15" x14ac:dyDescent="0.15">
      <c r="A285" s="8">
        <f>COUNTIFS(貼付用!B:B,リスト!O285,貼付用!G:G,リスト!F285,貼付用!F:F,リスト!D285)</f>
        <v>0</v>
      </c>
      <c r="B285" s="28" t="str">
        <f t="shared" si="4"/>
        <v>○</v>
      </c>
      <c r="C285" s="11" t="s">
        <v>1665</v>
      </c>
      <c r="D285" s="12">
        <v>140</v>
      </c>
      <c r="E285" s="1" t="s">
        <v>960</v>
      </c>
      <c r="F285" s="15">
        <v>30000</v>
      </c>
      <c r="G285" s="20" t="s">
        <v>1971</v>
      </c>
      <c r="H285" s="26" t="s">
        <v>1970</v>
      </c>
      <c r="I285" s="1"/>
      <c r="J285" s="21"/>
      <c r="O285" s="8" t="s">
        <v>904</v>
      </c>
    </row>
    <row r="286" spans="1:15" x14ac:dyDescent="0.15">
      <c r="A286" s="8">
        <f>COUNTIFS(貼付用!B:B,リスト!O286,貼付用!G:G,リスト!F286,貼付用!F:F,リスト!D286)</f>
        <v>0</v>
      </c>
      <c r="B286" s="28" t="str">
        <f t="shared" si="4"/>
        <v>○</v>
      </c>
      <c r="C286" s="11" t="s">
        <v>1666</v>
      </c>
      <c r="D286" s="12">
        <v>160</v>
      </c>
      <c r="E286" s="1" t="s">
        <v>960</v>
      </c>
      <c r="F286" s="15">
        <v>50000</v>
      </c>
      <c r="G286" s="20" t="s">
        <v>1971</v>
      </c>
      <c r="H286" s="26" t="s">
        <v>1972</v>
      </c>
      <c r="I286" s="1"/>
      <c r="J286" s="21"/>
      <c r="O286" s="8" t="s">
        <v>93</v>
      </c>
    </row>
    <row r="287" spans="1:15" x14ac:dyDescent="0.15">
      <c r="A287" s="8">
        <f>COUNTIFS(貼付用!B:B,リスト!O287,貼付用!G:G,リスト!F287,貼付用!F:F,リスト!D287)</f>
        <v>0</v>
      </c>
      <c r="B287" s="28" t="str">
        <f t="shared" si="4"/>
        <v>○</v>
      </c>
      <c r="C287" s="11" t="s">
        <v>1667</v>
      </c>
      <c r="D287" s="12">
        <v>200</v>
      </c>
      <c r="E287" s="1" t="s">
        <v>960</v>
      </c>
      <c r="F287" s="15">
        <v>65000</v>
      </c>
      <c r="G287" s="20" t="s">
        <v>1971</v>
      </c>
      <c r="H287" s="26" t="s">
        <v>1972</v>
      </c>
      <c r="I287" s="1"/>
      <c r="J287" s="21"/>
      <c r="O287" s="8" t="s">
        <v>78</v>
      </c>
    </row>
    <row r="288" spans="1:15" x14ac:dyDescent="0.15">
      <c r="A288" s="8">
        <f>COUNTIFS(貼付用!B:B,リスト!O288,貼付用!G:G,リスト!F288,貼付用!F:F,リスト!D288)</f>
        <v>0</v>
      </c>
      <c r="B288" s="28" t="str">
        <f t="shared" si="4"/>
        <v>○</v>
      </c>
      <c r="C288" s="11" t="s">
        <v>1668</v>
      </c>
      <c r="D288" s="12">
        <v>200</v>
      </c>
      <c r="E288" s="1" t="s">
        <v>2020</v>
      </c>
      <c r="F288" s="15">
        <v>50000</v>
      </c>
      <c r="G288" s="20" t="s">
        <v>1973</v>
      </c>
      <c r="H288" s="26" t="s">
        <v>1970</v>
      </c>
      <c r="I288" s="1"/>
      <c r="J288" s="21"/>
      <c r="O288" s="8" t="s">
        <v>123</v>
      </c>
    </row>
    <row r="289" spans="1:15" x14ac:dyDescent="0.15">
      <c r="A289" s="8">
        <f>COUNTIFS(貼付用!B:B,リスト!O289,貼付用!G:G,リスト!F289,貼付用!F:F,リスト!D289)</f>
        <v>0</v>
      </c>
      <c r="B289" s="28" t="str">
        <f t="shared" si="4"/>
        <v>○</v>
      </c>
      <c r="C289" s="11" t="s">
        <v>1669</v>
      </c>
      <c r="D289" s="12">
        <v>200</v>
      </c>
      <c r="E289" s="1" t="s">
        <v>2019</v>
      </c>
      <c r="F289" s="15">
        <v>50000</v>
      </c>
      <c r="G289" s="20" t="s">
        <v>1973</v>
      </c>
      <c r="H289" s="26" t="s">
        <v>1972</v>
      </c>
      <c r="I289" s="1"/>
      <c r="J289" s="21"/>
      <c r="O289" s="8" t="s">
        <v>53</v>
      </c>
    </row>
    <row r="290" spans="1:15" x14ac:dyDescent="0.15">
      <c r="A290" s="8">
        <f>COUNTIFS(貼付用!B:B,リスト!O290,貼付用!G:G,リスト!F290,貼付用!F:F,リスト!D290)</f>
        <v>0</v>
      </c>
      <c r="B290" s="28" t="str">
        <f t="shared" si="4"/>
        <v>○</v>
      </c>
      <c r="C290" s="11" t="s">
        <v>1670</v>
      </c>
      <c r="D290" s="12">
        <v>200</v>
      </c>
      <c r="E290" s="1" t="s">
        <v>960</v>
      </c>
      <c r="F290" s="15">
        <v>50000</v>
      </c>
      <c r="G290" s="20" t="s">
        <v>1973</v>
      </c>
      <c r="H290" s="26" t="s">
        <v>1972</v>
      </c>
      <c r="I290" s="1"/>
      <c r="J290" s="21"/>
      <c r="O290" s="8" t="s">
        <v>471</v>
      </c>
    </row>
    <row r="291" spans="1:15" x14ac:dyDescent="0.15">
      <c r="A291" s="8">
        <f>COUNTIFS(貼付用!B:B,リスト!O291,貼付用!G:G,リスト!F291,貼付用!F:F,リスト!D291)</f>
        <v>0</v>
      </c>
      <c r="B291" s="28" t="str">
        <f t="shared" si="4"/>
        <v>○</v>
      </c>
      <c r="C291" s="11" t="s">
        <v>1671</v>
      </c>
      <c r="D291" s="12">
        <v>120</v>
      </c>
      <c r="E291" s="1" t="s">
        <v>960</v>
      </c>
      <c r="F291" s="15">
        <v>40000</v>
      </c>
      <c r="G291" s="20" t="s">
        <v>1973</v>
      </c>
      <c r="H291" s="26" t="s">
        <v>1970</v>
      </c>
      <c r="I291" s="1"/>
      <c r="J291" s="21"/>
      <c r="O291" s="8" t="s">
        <v>274</v>
      </c>
    </row>
    <row r="292" spans="1:15" x14ac:dyDescent="0.15">
      <c r="A292" s="8">
        <f>COUNTIFS(貼付用!B:B,リスト!O292,貼付用!G:G,リスト!F292,貼付用!F:F,リスト!D292)</f>
        <v>0</v>
      </c>
      <c r="B292" s="28" t="str">
        <f t="shared" si="4"/>
        <v>○</v>
      </c>
      <c r="C292" s="11" t="s">
        <v>1672</v>
      </c>
      <c r="D292" s="12">
        <v>150</v>
      </c>
      <c r="E292" s="1" t="s">
        <v>960</v>
      </c>
      <c r="F292" s="15">
        <v>40000</v>
      </c>
      <c r="G292" s="20" t="s">
        <v>1973</v>
      </c>
      <c r="H292" s="26" t="s">
        <v>1972</v>
      </c>
      <c r="I292" s="1"/>
      <c r="J292" s="21"/>
      <c r="O292" s="8" t="s">
        <v>472</v>
      </c>
    </row>
    <row r="293" spans="1:15" x14ac:dyDescent="0.15">
      <c r="A293" s="8">
        <f>COUNTIFS(貼付用!B:B,リスト!O293,貼付用!G:G,リスト!F293,貼付用!F:F,リスト!D293)</f>
        <v>0</v>
      </c>
      <c r="B293" s="28" t="str">
        <f t="shared" si="4"/>
        <v>○</v>
      </c>
      <c r="C293" s="11" t="s">
        <v>1673</v>
      </c>
      <c r="D293" s="12">
        <v>150</v>
      </c>
      <c r="E293" s="1" t="s">
        <v>960</v>
      </c>
      <c r="F293" s="15">
        <v>40000</v>
      </c>
      <c r="G293" s="20" t="s">
        <v>1973</v>
      </c>
      <c r="H293" s="26" t="s">
        <v>1972</v>
      </c>
      <c r="I293" s="1"/>
      <c r="J293" s="21"/>
      <c r="O293" s="8" t="s">
        <v>473</v>
      </c>
    </row>
    <row r="294" spans="1:15" x14ac:dyDescent="0.15">
      <c r="A294" s="8">
        <f>COUNTIFS(貼付用!B:B,リスト!O294,貼付用!G:G,リスト!F294,貼付用!F:F,リスト!D294)</f>
        <v>0</v>
      </c>
      <c r="B294" s="28" t="str">
        <f t="shared" si="4"/>
        <v>○</v>
      </c>
      <c r="C294" s="11" t="s">
        <v>1674</v>
      </c>
      <c r="D294" s="12">
        <v>300</v>
      </c>
      <c r="E294" s="1" t="s">
        <v>960</v>
      </c>
      <c r="F294" s="15">
        <v>70000</v>
      </c>
      <c r="G294" s="20" t="s">
        <v>1973</v>
      </c>
      <c r="H294" s="26" t="s">
        <v>1970</v>
      </c>
      <c r="I294" s="1"/>
      <c r="J294" s="21"/>
      <c r="O294" s="8" t="s">
        <v>275</v>
      </c>
    </row>
    <row r="295" spans="1:15" x14ac:dyDescent="0.15">
      <c r="A295" s="8">
        <f>COUNTIFS(貼付用!B:B,リスト!O295,貼付用!G:G,リスト!F295,貼付用!F:F,リスト!D295)</f>
        <v>0</v>
      </c>
      <c r="B295" s="28" t="str">
        <f t="shared" si="4"/>
        <v>○</v>
      </c>
      <c r="C295" s="11" t="s">
        <v>1675</v>
      </c>
      <c r="D295" s="12">
        <v>300</v>
      </c>
      <c r="E295" s="1" t="s">
        <v>2020</v>
      </c>
      <c r="F295" s="15">
        <v>90000</v>
      </c>
      <c r="G295" s="20" t="s">
        <v>1973</v>
      </c>
      <c r="H295" s="26" t="s">
        <v>1972</v>
      </c>
      <c r="I295" s="1"/>
      <c r="J295" s="21"/>
      <c r="O295" s="8" t="s">
        <v>474</v>
      </c>
    </row>
    <row r="296" spans="1:15" x14ac:dyDescent="0.15">
      <c r="A296" s="8">
        <f>COUNTIFS(貼付用!B:B,リスト!O296,貼付用!G:G,リスト!F296,貼付用!F:F,リスト!D296)</f>
        <v>0</v>
      </c>
      <c r="B296" s="28" t="str">
        <f t="shared" si="4"/>
        <v>○</v>
      </c>
      <c r="C296" s="11" t="s">
        <v>1676</v>
      </c>
      <c r="D296" s="12">
        <v>300</v>
      </c>
      <c r="E296" s="1" t="s">
        <v>2019</v>
      </c>
      <c r="F296" s="15">
        <v>90000</v>
      </c>
      <c r="G296" s="20" t="s">
        <v>1973</v>
      </c>
      <c r="H296" s="26" t="s">
        <v>1972</v>
      </c>
      <c r="I296" s="1"/>
      <c r="J296" s="21"/>
      <c r="O296" s="8" t="s">
        <v>475</v>
      </c>
    </row>
    <row r="297" spans="1:15" x14ac:dyDescent="0.15">
      <c r="A297" s="8">
        <f>COUNTIFS(貼付用!B:B,リスト!O297,貼付用!G:G,リスト!F297,貼付用!F:F,リスト!D297)</f>
        <v>0</v>
      </c>
      <c r="B297" s="28" t="str">
        <f t="shared" si="4"/>
        <v/>
      </c>
      <c r="C297" s="11" t="s">
        <v>901</v>
      </c>
      <c r="D297" s="12"/>
      <c r="E297" s="1"/>
      <c r="F297" s="15" t="s">
        <v>1988</v>
      </c>
      <c r="G297" s="20"/>
      <c r="H297" s="26"/>
      <c r="I297" s="1"/>
      <c r="J297" s="21"/>
      <c r="O297" s="8" t="s">
        <v>901</v>
      </c>
    </row>
    <row r="298" spans="1:15" x14ac:dyDescent="0.15">
      <c r="A298" s="8">
        <f>COUNTIFS(貼付用!B:B,リスト!O298,貼付用!G:G,リスト!F298,貼付用!F:F,リスト!D298)</f>
        <v>0</v>
      </c>
      <c r="B298" s="28" t="str">
        <f t="shared" si="4"/>
        <v>○</v>
      </c>
      <c r="C298" s="11" t="s">
        <v>1677</v>
      </c>
      <c r="D298" s="12">
        <v>100</v>
      </c>
      <c r="E298" s="1" t="s">
        <v>960</v>
      </c>
      <c r="F298" s="15">
        <v>28000</v>
      </c>
      <c r="G298" s="20" t="s">
        <v>1973</v>
      </c>
      <c r="H298" s="26" t="s">
        <v>1970</v>
      </c>
      <c r="I298" s="1"/>
      <c r="J298" s="21"/>
      <c r="O298" s="8" t="s">
        <v>88</v>
      </c>
    </row>
    <row r="299" spans="1:15" x14ac:dyDescent="0.15">
      <c r="A299" s="8">
        <f>COUNTIFS(貼付用!B:B,リスト!O299,貼付用!G:G,リスト!F299,貼付用!F:F,リスト!D299)</f>
        <v>0</v>
      </c>
      <c r="B299" s="28" t="str">
        <f t="shared" si="4"/>
        <v>○</v>
      </c>
      <c r="C299" s="11" t="s">
        <v>1678</v>
      </c>
      <c r="D299" s="12">
        <v>140</v>
      </c>
      <c r="E299" s="1" t="s">
        <v>960</v>
      </c>
      <c r="F299" s="15">
        <v>78000</v>
      </c>
      <c r="G299" s="20" t="s">
        <v>1973</v>
      </c>
      <c r="H299" s="26" t="s">
        <v>1972</v>
      </c>
      <c r="I299" s="1"/>
      <c r="J299" s="21"/>
      <c r="O299" s="8" t="s">
        <v>56</v>
      </c>
    </row>
    <row r="300" spans="1:15" x14ac:dyDescent="0.15">
      <c r="A300" s="8">
        <f>COUNTIFS(貼付用!B:B,リスト!O300,貼付用!G:G,リスト!F300,貼付用!F:F,リスト!D300)</f>
        <v>0</v>
      </c>
      <c r="B300" s="28" t="str">
        <f t="shared" si="4"/>
        <v>○</v>
      </c>
      <c r="C300" s="11" t="s">
        <v>1679</v>
      </c>
      <c r="D300" s="12">
        <v>180</v>
      </c>
      <c r="E300" s="1" t="s">
        <v>992</v>
      </c>
      <c r="F300" s="15">
        <v>128000</v>
      </c>
      <c r="G300" s="20" t="s">
        <v>1973</v>
      </c>
      <c r="H300" s="26" t="s">
        <v>1972</v>
      </c>
      <c r="I300" s="1"/>
      <c r="J300" s="21"/>
      <c r="O300" s="8" t="s">
        <v>17</v>
      </c>
    </row>
    <row r="301" spans="1:15" x14ac:dyDescent="0.15">
      <c r="A301" s="8">
        <f>COUNTIFS(貼付用!B:B,リスト!O301,貼付用!G:G,リスト!F301,貼付用!F:F,リスト!D301)</f>
        <v>0</v>
      </c>
      <c r="B301" s="28" t="str">
        <f t="shared" si="4"/>
        <v>○</v>
      </c>
      <c r="C301" s="11" t="s">
        <v>1680</v>
      </c>
      <c r="D301" s="12">
        <v>180</v>
      </c>
      <c r="E301" s="1" t="s">
        <v>1121</v>
      </c>
      <c r="F301" s="15">
        <v>128000</v>
      </c>
      <c r="G301" s="20" t="s">
        <v>1973</v>
      </c>
      <c r="H301" s="26" t="s">
        <v>1972</v>
      </c>
      <c r="I301" s="1"/>
      <c r="J301" s="21"/>
      <c r="O301" s="8" t="s">
        <v>57</v>
      </c>
    </row>
    <row r="302" spans="1:15" x14ac:dyDescent="0.15">
      <c r="A302" s="8">
        <f>COUNTIFS(貼付用!B:B,リスト!O302,貼付用!G:G,リスト!F302,貼付用!F:F,リスト!D302)</f>
        <v>0</v>
      </c>
      <c r="B302" s="28" t="str">
        <f t="shared" si="4"/>
        <v>○</v>
      </c>
      <c r="C302" s="11" t="s">
        <v>1681</v>
      </c>
      <c r="D302" s="12">
        <v>180</v>
      </c>
      <c r="E302" s="1" t="s">
        <v>1189</v>
      </c>
      <c r="F302" s="15">
        <v>128000</v>
      </c>
      <c r="G302" s="20" t="s">
        <v>1973</v>
      </c>
      <c r="H302" s="26" t="s">
        <v>1972</v>
      </c>
      <c r="I302" s="1"/>
      <c r="J302" s="21"/>
      <c r="O302" s="8" t="s">
        <v>476</v>
      </c>
    </row>
    <row r="303" spans="1:15" x14ac:dyDescent="0.15">
      <c r="A303" s="8">
        <f>COUNTIFS(貼付用!B:B,リスト!O303,貼付用!G:G,リスト!F303,貼付用!F:F,リスト!D303)</f>
        <v>0</v>
      </c>
      <c r="B303" s="28" t="str">
        <f t="shared" si="4"/>
        <v>○</v>
      </c>
      <c r="C303" s="11" t="s">
        <v>1682</v>
      </c>
      <c r="D303" s="12">
        <v>180</v>
      </c>
      <c r="E303" s="1" t="s">
        <v>986</v>
      </c>
      <c r="F303" s="15">
        <v>128000</v>
      </c>
      <c r="G303" s="20" t="s">
        <v>1973</v>
      </c>
      <c r="H303" s="26" t="s">
        <v>1972</v>
      </c>
      <c r="I303" s="1"/>
      <c r="J303" s="21"/>
      <c r="O303" s="8" t="s">
        <v>477</v>
      </c>
    </row>
    <row r="304" spans="1:15" x14ac:dyDescent="0.15">
      <c r="A304" s="8">
        <f>COUNTIFS(貼付用!B:B,リスト!O304,貼付用!G:G,リスト!F304,貼付用!F:F,リスト!D304)</f>
        <v>0</v>
      </c>
      <c r="B304" s="28" t="str">
        <f t="shared" si="4"/>
        <v>○</v>
      </c>
      <c r="C304" s="11" t="s">
        <v>1683</v>
      </c>
      <c r="D304" s="12">
        <v>180</v>
      </c>
      <c r="E304" s="1" t="s">
        <v>960</v>
      </c>
      <c r="F304" s="15">
        <v>42000</v>
      </c>
      <c r="G304" s="20" t="s">
        <v>1973</v>
      </c>
      <c r="H304" s="26" t="s">
        <v>1970</v>
      </c>
      <c r="I304" s="1"/>
      <c r="J304" s="21"/>
      <c r="O304" s="8" t="s">
        <v>154</v>
      </c>
    </row>
    <row r="305" spans="1:15" x14ac:dyDescent="0.15">
      <c r="A305" s="8">
        <f>COUNTIFS(貼付用!B:B,リスト!O305,貼付用!G:G,リスト!F305,貼付用!F:F,リスト!D305)</f>
        <v>0</v>
      </c>
      <c r="B305" s="28" t="str">
        <f t="shared" si="4"/>
        <v>○</v>
      </c>
      <c r="C305" s="11" t="s">
        <v>1684</v>
      </c>
      <c r="D305" s="12">
        <v>180</v>
      </c>
      <c r="E305" s="1" t="s">
        <v>2020</v>
      </c>
      <c r="F305" s="15">
        <v>164000</v>
      </c>
      <c r="G305" s="20" t="s">
        <v>1973</v>
      </c>
      <c r="H305" s="26" t="s">
        <v>1972</v>
      </c>
      <c r="I305" s="1"/>
      <c r="J305" s="21"/>
      <c r="O305" s="8" t="s">
        <v>478</v>
      </c>
    </row>
    <row r="306" spans="1:15" x14ac:dyDescent="0.15">
      <c r="A306" s="8">
        <f>COUNTIFS(貼付用!B:B,リスト!O306,貼付用!G:G,リスト!F306,貼付用!F:F,リスト!D306)</f>
        <v>0</v>
      </c>
      <c r="B306" s="28" t="str">
        <f t="shared" si="4"/>
        <v>○</v>
      </c>
      <c r="C306" s="11" t="s">
        <v>1685</v>
      </c>
      <c r="D306" s="12">
        <v>180</v>
      </c>
      <c r="E306" s="1" t="s">
        <v>2019</v>
      </c>
      <c r="F306" s="15">
        <v>164000</v>
      </c>
      <c r="G306" s="20" t="s">
        <v>1973</v>
      </c>
      <c r="H306" s="26" t="s">
        <v>1972</v>
      </c>
      <c r="I306" s="1" t="s">
        <v>2013</v>
      </c>
      <c r="J306" s="21"/>
      <c r="O306" s="8" t="s">
        <v>62</v>
      </c>
    </row>
    <row r="307" spans="1:15" x14ac:dyDescent="0.15">
      <c r="A307" s="8">
        <f>COUNTIFS(貼付用!B:B,リスト!O307,貼付用!G:G,リスト!F307,貼付用!F:F,リスト!D307)</f>
        <v>0</v>
      </c>
      <c r="B307" s="28" t="str">
        <f t="shared" si="4"/>
        <v/>
      </c>
      <c r="C307" s="11" t="s">
        <v>898</v>
      </c>
      <c r="D307" s="12"/>
      <c r="E307" s="1"/>
      <c r="F307" s="15" t="s">
        <v>1988</v>
      </c>
      <c r="G307" s="20"/>
      <c r="H307" s="26"/>
      <c r="I307" s="1"/>
      <c r="J307" s="21"/>
      <c r="O307" s="8" t="s">
        <v>898</v>
      </c>
    </row>
    <row r="308" spans="1:15" x14ac:dyDescent="0.15">
      <c r="A308" s="8">
        <f>COUNTIFS(貼付用!B:B,リスト!O308,貼付用!G:G,リスト!F308,貼付用!F:F,リスト!D308)</f>
        <v>0</v>
      </c>
      <c r="B308" s="28" t="str">
        <f t="shared" si="4"/>
        <v>○</v>
      </c>
      <c r="C308" s="11" t="s">
        <v>1686</v>
      </c>
      <c r="D308" s="12">
        <v>100</v>
      </c>
      <c r="E308" s="1" t="s">
        <v>960</v>
      </c>
      <c r="F308" s="15">
        <v>32000</v>
      </c>
      <c r="G308" s="20" t="s">
        <v>1973</v>
      </c>
      <c r="H308" s="26" t="s">
        <v>1970</v>
      </c>
      <c r="I308" s="1"/>
      <c r="J308" s="21"/>
      <c r="O308" s="8" t="s">
        <v>101</v>
      </c>
    </row>
    <row r="309" spans="1:15" x14ac:dyDescent="0.15">
      <c r="A309" s="8">
        <f>COUNTIFS(貼付用!B:B,リスト!O309,貼付用!G:G,リスト!F309,貼付用!F:F,リスト!D309)</f>
        <v>0</v>
      </c>
      <c r="B309" s="28" t="str">
        <f t="shared" si="4"/>
        <v>○</v>
      </c>
      <c r="C309" s="11" t="s">
        <v>1687</v>
      </c>
      <c r="D309" s="12">
        <v>140</v>
      </c>
      <c r="E309" s="1" t="s">
        <v>960</v>
      </c>
      <c r="F309" s="15">
        <v>96000</v>
      </c>
      <c r="G309" s="20" t="s">
        <v>1973</v>
      </c>
      <c r="H309" s="26" t="s">
        <v>1972</v>
      </c>
      <c r="I309" s="1"/>
      <c r="J309" s="21"/>
      <c r="O309" s="8" t="s">
        <v>107</v>
      </c>
    </row>
    <row r="310" spans="1:15" x14ac:dyDescent="0.15">
      <c r="A310" s="8">
        <f>COUNTIFS(貼付用!B:B,リスト!O310,貼付用!G:G,リスト!F310,貼付用!F:F,リスト!D310)</f>
        <v>0</v>
      </c>
      <c r="B310" s="28" t="str">
        <f t="shared" si="4"/>
        <v>○</v>
      </c>
      <c r="C310" s="11" t="s">
        <v>1688</v>
      </c>
      <c r="D310" s="12">
        <v>180</v>
      </c>
      <c r="E310" s="1" t="s">
        <v>986</v>
      </c>
      <c r="F310" s="15">
        <v>160000</v>
      </c>
      <c r="G310" s="20" t="s">
        <v>1973</v>
      </c>
      <c r="H310" s="26" t="s">
        <v>1972</v>
      </c>
      <c r="I310" s="1"/>
      <c r="J310" s="21"/>
      <c r="O310" s="8" t="s">
        <v>11</v>
      </c>
    </row>
    <row r="311" spans="1:15" x14ac:dyDescent="0.15">
      <c r="A311" s="8">
        <f>COUNTIFS(貼付用!B:B,リスト!O311,貼付用!G:G,リスト!F311,貼付用!F:F,リスト!D311)</f>
        <v>0</v>
      </c>
      <c r="B311" s="28" t="str">
        <f t="shared" si="4"/>
        <v>○</v>
      </c>
      <c r="C311" s="11" t="s">
        <v>1689</v>
      </c>
      <c r="D311" s="12">
        <v>180</v>
      </c>
      <c r="E311" s="1" t="s">
        <v>1121</v>
      </c>
      <c r="F311" s="15">
        <v>160000</v>
      </c>
      <c r="G311" s="20" t="s">
        <v>1973</v>
      </c>
      <c r="H311" s="26" t="s">
        <v>1972</v>
      </c>
      <c r="I311" s="1"/>
      <c r="J311" s="21"/>
      <c r="O311" s="8" t="s">
        <v>479</v>
      </c>
    </row>
    <row r="312" spans="1:15" x14ac:dyDescent="0.15">
      <c r="A312" s="8">
        <f>COUNTIFS(貼付用!B:B,リスト!O312,貼付用!G:G,リスト!F312,貼付用!F:F,リスト!D312)</f>
        <v>0</v>
      </c>
      <c r="B312" s="28" t="str">
        <f t="shared" si="4"/>
        <v>○</v>
      </c>
      <c r="C312" s="11" t="s">
        <v>1690</v>
      </c>
      <c r="D312" s="12">
        <v>140</v>
      </c>
      <c r="E312" s="1" t="s">
        <v>960</v>
      </c>
      <c r="F312" s="15">
        <v>96000</v>
      </c>
      <c r="G312" s="20" t="s">
        <v>1973</v>
      </c>
      <c r="H312" s="26" t="s">
        <v>1972</v>
      </c>
      <c r="I312" s="1"/>
      <c r="J312" s="21"/>
      <c r="O312" s="8" t="s">
        <v>18</v>
      </c>
    </row>
    <row r="313" spans="1:15" x14ac:dyDescent="0.15">
      <c r="A313" s="8">
        <f>COUNTIFS(貼付用!B:B,リスト!O313,貼付用!G:G,リスト!F313,貼付用!F:F,リスト!D313)</f>
        <v>0</v>
      </c>
      <c r="B313" s="28" t="str">
        <f t="shared" si="4"/>
        <v>○</v>
      </c>
      <c r="C313" s="11" t="s">
        <v>1691</v>
      </c>
      <c r="D313" s="12">
        <v>180</v>
      </c>
      <c r="E313" s="1" t="s">
        <v>1189</v>
      </c>
      <c r="F313" s="15">
        <v>160000</v>
      </c>
      <c r="G313" s="20" t="s">
        <v>1973</v>
      </c>
      <c r="H313" s="26" t="s">
        <v>1972</v>
      </c>
      <c r="I313" s="1"/>
      <c r="J313" s="21"/>
      <c r="O313" s="8" t="s">
        <v>480</v>
      </c>
    </row>
    <row r="314" spans="1:15" x14ac:dyDescent="0.15">
      <c r="A314" s="8">
        <f>COUNTIFS(貼付用!B:B,リスト!O314,貼付用!G:G,リスト!F314,貼付用!F:F,リスト!D314)</f>
        <v>0</v>
      </c>
      <c r="B314" s="28" t="str">
        <f t="shared" si="4"/>
        <v>○</v>
      </c>
      <c r="C314" s="11" t="s">
        <v>1692</v>
      </c>
      <c r="D314" s="12">
        <v>180</v>
      </c>
      <c r="E314" s="1" t="s">
        <v>992</v>
      </c>
      <c r="F314" s="15">
        <v>160000</v>
      </c>
      <c r="G314" s="20" t="s">
        <v>1973</v>
      </c>
      <c r="H314" s="26" t="s">
        <v>1972</v>
      </c>
      <c r="I314" s="1"/>
      <c r="J314" s="21"/>
      <c r="O314" s="8" t="s">
        <v>171</v>
      </c>
    </row>
    <row r="315" spans="1:15" x14ac:dyDescent="0.15">
      <c r="A315" s="8">
        <f>COUNTIFS(貼付用!B:B,リスト!O315,貼付用!G:G,リスト!F315,貼付用!F:F,リスト!D315)</f>
        <v>0</v>
      </c>
      <c r="B315" s="28" t="str">
        <f t="shared" si="4"/>
        <v>○</v>
      </c>
      <c r="C315" s="11" t="s">
        <v>1693</v>
      </c>
      <c r="D315" s="12">
        <v>120</v>
      </c>
      <c r="E315" s="1" t="s">
        <v>960</v>
      </c>
      <c r="F315" s="15">
        <v>60000</v>
      </c>
      <c r="G315" s="20" t="s">
        <v>1973</v>
      </c>
      <c r="H315" s="26" t="s">
        <v>1970</v>
      </c>
      <c r="I315" s="1"/>
      <c r="J315" s="21"/>
      <c r="O315" s="8" t="s">
        <v>184</v>
      </c>
    </row>
    <row r="316" spans="1:15" x14ac:dyDescent="0.15">
      <c r="A316" s="8">
        <f>COUNTIFS(貼付用!B:B,リスト!O316,貼付用!G:G,リスト!F316,貼付用!F:F,リスト!D316)</f>
        <v>0</v>
      </c>
      <c r="B316" s="28" t="str">
        <f t="shared" si="4"/>
        <v>○</v>
      </c>
      <c r="C316" s="11" t="s">
        <v>1694</v>
      </c>
      <c r="D316" s="12">
        <v>160</v>
      </c>
      <c r="E316" s="1" t="s">
        <v>960</v>
      </c>
      <c r="F316" s="15">
        <v>120000</v>
      </c>
      <c r="G316" s="20" t="s">
        <v>1973</v>
      </c>
      <c r="H316" s="26" t="s">
        <v>1972</v>
      </c>
      <c r="I316" s="1"/>
      <c r="J316" s="21"/>
      <c r="O316" s="8" t="s">
        <v>155</v>
      </c>
    </row>
    <row r="317" spans="1:15" x14ac:dyDescent="0.15">
      <c r="A317" s="8">
        <f>COUNTIFS(貼付用!B:B,リスト!O317,貼付用!G:G,リスト!F317,貼付用!F:F,リスト!D317)</f>
        <v>0</v>
      </c>
      <c r="B317" s="28" t="str">
        <f t="shared" si="4"/>
        <v>○</v>
      </c>
      <c r="C317" s="11" t="s">
        <v>1695</v>
      </c>
      <c r="D317" s="12">
        <v>220</v>
      </c>
      <c r="E317" s="1" t="s">
        <v>960</v>
      </c>
      <c r="F317" s="15">
        <v>220000</v>
      </c>
      <c r="G317" s="20" t="s">
        <v>1973</v>
      </c>
      <c r="H317" s="26" t="s">
        <v>1972</v>
      </c>
      <c r="I317" s="1"/>
      <c r="J317" s="21"/>
      <c r="O317" s="8" t="s">
        <v>77</v>
      </c>
    </row>
    <row r="318" spans="1:15" x14ac:dyDescent="0.15">
      <c r="A318" s="8">
        <f>COUNTIFS(貼付用!B:B,リスト!O318,貼付用!G:G,リスト!F318,貼付用!F:F,リスト!D318)</f>
        <v>0</v>
      </c>
      <c r="B318" s="28" t="str">
        <f t="shared" si="4"/>
        <v>○</v>
      </c>
      <c r="C318" s="11" t="s">
        <v>1696</v>
      </c>
      <c r="D318" s="12">
        <v>200</v>
      </c>
      <c r="E318" s="1" t="s">
        <v>2020</v>
      </c>
      <c r="F318" s="15">
        <v>240000</v>
      </c>
      <c r="G318" s="20" t="s">
        <v>1973</v>
      </c>
      <c r="H318" s="26" t="s">
        <v>1972</v>
      </c>
      <c r="I318" s="1"/>
      <c r="J318" s="21"/>
      <c r="O318" s="8" t="s">
        <v>481</v>
      </c>
    </row>
    <row r="319" spans="1:15" x14ac:dyDescent="0.15">
      <c r="A319" s="8">
        <f>COUNTIFS(貼付用!B:B,リスト!O319,貼付用!G:G,リスト!F319,貼付用!F:F,リスト!D319)</f>
        <v>0</v>
      </c>
      <c r="B319" s="28" t="str">
        <f t="shared" si="4"/>
        <v>○</v>
      </c>
      <c r="C319" s="11" t="s">
        <v>1697</v>
      </c>
      <c r="D319" s="12">
        <v>200</v>
      </c>
      <c r="E319" s="1" t="s">
        <v>2019</v>
      </c>
      <c r="F319" s="15">
        <v>240000</v>
      </c>
      <c r="G319" s="20" t="s">
        <v>1973</v>
      </c>
      <c r="H319" s="26" t="s">
        <v>1972</v>
      </c>
      <c r="I319" s="1"/>
      <c r="J319" s="21"/>
      <c r="O319" s="8" t="s">
        <v>482</v>
      </c>
    </row>
    <row r="320" spans="1:15" x14ac:dyDescent="0.15">
      <c r="A320" s="8">
        <f>COUNTIFS(貼付用!B:B,リスト!O320,貼付用!G:G,リスト!F320,貼付用!F:F,リスト!D320)</f>
        <v>0</v>
      </c>
      <c r="B320" s="28" t="str">
        <f t="shared" si="4"/>
        <v>○</v>
      </c>
      <c r="C320" s="11" t="s">
        <v>1698</v>
      </c>
      <c r="D320" s="12">
        <v>250</v>
      </c>
      <c r="E320" s="1" t="s">
        <v>960</v>
      </c>
      <c r="F320" s="15">
        <v>360000</v>
      </c>
      <c r="G320" s="20" t="s">
        <v>1973</v>
      </c>
      <c r="H320" s="26" t="s">
        <v>1970</v>
      </c>
      <c r="I320" s="1"/>
      <c r="J320" s="21"/>
      <c r="O320" s="8" t="s">
        <v>483</v>
      </c>
    </row>
    <row r="321" spans="1:15" x14ac:dyDescent="0.15">
      <c r="A321" s="8">
        <f>COUNTIFS(貼付用!B:B,リスト!O321,貼付用!G:G,リスト!F321,貼付用!F:F,リスト!D321)</f>
        <v>0</v>
      </c>
      <c r="B321" s="28" t="str">
        <f t="shared" si="4"/>
        <v>○</v>
      </c>
      <c r="C321" s="11" t="s">
        <v>1699</v>
      </c>
      <c r="D321" s="12">
        <v>250</v>
      </c>
      <c r="E321" s="1" t="s">
        <v>992</v>
      </c>
      <c r="F321" s="15">
        <v>360000</v>
      </c>
      <c r="G321" s="20" t="s">
        <v>1973</v>
      </c>
      <c r="H321" s="26" t="s">
        <v>1970</v>
      </c>
      <c r="I321" s="1" t="s">
        <v>2013</v>
      </c>
      <c r="J321" s="21"/>
      <c r="O321" s="8" t="s">
        <v>484</v>
      </c>
    </row>
    <row r="322" spans="1:15" x14ac:dyDescent="0.15">
      <c r="A322" s="8">
        <f>COUNTIFS(貼付用!B:B,リスト!O322,貼付用!G:G,リスト!F322,貼付用!F:F,リスト!D322)</f>
        <v>0</v>
      </c>
      <c r="B322" s="28" t="str">
        <f t="shared" si="4"/>
        <v>○</v>
      </c>
      <c r="C322" s="11" t="s">
        <v>1700</v>
      </c>
      <c r="D322" s="12">
        <v>250</v>
      </c>
      <c r="E322" s="1" t="s">
        <v>1189</v>
      </c>
      <c r="F322" s="15">
        <v>360000</v>
      </c>
      <c r="G322" s="20" t="s">
        <v>1973</v>
      </c>
      <c r="H322" s="26" t="s">
        <v>1970</v>
      </c>
      <c r="I322" s="1"/>
      <c r="J322" s="21"/>
      <c r="O322" s="8" t="s">
        <v>485</v>
      </c>
    </row>
    <row r="323" spans="1:15" x14ac:dyDescent="0.15">
      <c r="A323" s="8">
        <f>COUNTIFS(貼付用!B:B,リスト!O323,貼付用!G:G,リスト!F323,貼付用!F:F,リスト!D323)</f>
        <v>0</v>
      </c>
      <c r="B323" s="28" t="str">
        <f t="shared" si="4"/>
        <v>○</v>
      </c>
      <c r="C323" s="11" t="s">
        <v>1701</v>
      </c>
      <c r="D323" s="12">
        <v>250</v>
      </c>
      <c r="E323" s="1" t="s">
        <v>2020</v>
      </c>
      <c r="F323" s="15">
        <v>360000</v>
      </c>
      <c r="G323" s="20" t="s">
        <v>1973</v>
      </c>
      <c r="H323" s="26" t="s">
        <v>1970</v>
      </c>
      <c r="I323" s="1"/>
      <c r="J323" s="21"/>
      <c r="O323" s="8" t="s">
        <v>486</v>
      </c>
    </row>
    <row r="324" spans="1:15" x14ac:dyDescent="0.15">
      <c r="A324" s="8">
        <f>COUNTIFS(貼付用!B:B,リスト!O324,貼付用!G:G,リスト!F324,貼付用!F:F,リスト!D324)</f>
        <v>0</v>
      </c>
      <c r="B324" s="28" t="str">
        <f t="shared" si="4"/>
        <v>○</v>
      </c>
      <c r="C324" s="11" t="s">
        <v>1702</v>
      </c>
      <c r="D324" s="12">
        <v>250</v>
      </c>
      <c r="E324" s="1" t="s">
        <v>2019</v>
      </c>
      <c r="F324" s="15">
        <v>360000</v>
      </c>
      <c r="G324" s="20" t="s">
        <v>1973</v>
      </c>
      <c r="H324" s="26" t="s">
        <v>1970</v>
      </c>
      <c r="I324" s="1"/>
      <c r="J324" s="21"/>
      <c r="O324" s="8" t="s">
        <v>487</v>
      </c>
    </row>
    <row r="325" spans="1:15" x14ac:dyDescent="0.15">
      <c r="A325" s="8">
        <f>COUNTIFS(貼付用!B:B,リスト!O325,貼付用!G:G,リスト!F325,貼付用!F:F,リスト!D325)</f>
        <v>0</v>
      </c>
      <c r="B325" s="28" t="str">
        <f t="shared" si="4"/>
        <v>○</v>
      </c>
      <c r="C325" s="11" t="s">
        <v>1703</v>
      </c>
      <c r="D325" s="12">
        <v>220</v>
      </c>
      <c r="E325" s="1" t="s">
        <v>2019</v>
      </c>
      <c r="F325" s="15">
        <v>400000</v>
      </c>
      <c r="G325" s="20" t="s">
        <v>1973</v>
      </c>
      <c r="H325" s="26" t="s">
        <v>1970</v>
      </c>
      <c r="I325" s="1"/>
      <c r="J325" s="21"/>
      <c r="O325" s="8" t="s">
        <v>488</v>
      </c>
    </row>
    <row r="326" spans="1:15" x14ac:dyDescent="0.15">
      <c r="A326" s="8">
        <f>COUNTIFS(貼付用!B:B,リスト!O326,貼付用!G:G,リスト!F326,貼付用!F:F,リスト!D326)</f>
        <v>0</v>
      </c>
      <c r="B326" s="28" t="str">
        <f t="shared" si="4"/>
        <v>○</v>
      </c>
      <c r="C326" s="11" t="s">
        <v>1704</v>
      </c>
      <c r="D326" s="12">
        <v>300</v>
      </c>
      <c r="E326" s="1" t="s">
        <v>2019</v>
      </c>
      <c r="F326" s="15">
        <v>600000</v>
      </c>
      <c r="G326" s="20" t="s">
        <v>1973</v>
      </c>
      <c r="H326" s="26" t="s">
        <v>1970</v>
      </c>
      <c r="I326" s="1"/>
      <c r="J326" s="21"/>
      <c r="O326" s="8" t="s">
        <v>489</v>
      </c>
    </row>
    <row r="327" spans="1:15" x14ac:dyDescent="0.15">
      <c r="A327" s="8">
        <f>COUNTIFS(貼付用!B:B,リスト!O327,貼付用!G:G,リスト!F327,貼付用!F:F,リスト!D327)</f>
        <v>0</v>
      </c>
      <c r="B327" s="28" t="str">
        <f t="shared" si="4"/>
        <v>○</v>
      </c>
      <c r="C327" s="11" t="s">
        <v>1705</v>
      </c>
      <c r="D327" s="12">
        <v>300</v>
      </c>
      <c r="E327" s="1" t="s">
        <v>960</v>
      </c>
      <c r="F327" s="15">
        <v>600000</v>
      </c>
      <c r="G327" s="20" t="s">
        <v>1973</v>
      </c>
      <c r="H327" s="26" t="s">
        <v>1970</v>
      </c>
      <c r="I327" s="1"/>
      <c r="J327" s="21"/>
      <c r="O327" s="8" t="s">
        <v>490</v>
      </c>
    </row>
    <row r="328" spans="1:15" x14ac:dyDescent="0.15">
      <c r="A328" s="8">
        <f>COUNTIFS(貼付用!B:B,リスト!O328,貼付用!G:G,リスト!F328,貼付用!F:F,リスト!D328)</f>
        <v>0</v>
      </c>
      <c r="B328" s="28" t="str">
        <f t="shared" ref="B328:B391" si="5">IF(F328="","",IF(A328=1,"●","○"))</f>
        <v/>
      </c>
      <c r="C328" s="11" t="s">
        <v>899</v>
      </c>
      <c r="D328" s="12"/>
      <c r="E328" s="1"/>
      <c r="F328" s="15" t="s">
        <v>1988</v>
      </c>
      <c r="G328" s="20"/>
      <c r="H328" s="26"/>
      <c r="I328" s="1"/>
      <c r="J328" s="21"/>
      <c r="O328" s="8" t="s">
        <v>899</v>
      </c>
    </row>
    <row r="329" spans="1:15" x14ac:dyDescent="0.15">
      <c r="A329" s="8">
        <f>COUNTIFS(貼付用!B:B,リスト!O329,貼付用!G:G,リスト!F329,貼付用!F:F,リスト!D329)</f>
        <v>0</v>
      </c>
      <c r="B329" s="28" t="str">
        <f t="shared" si="5"/>
        <v>○</v>
      </c>
      <c r="C329" s="11" t="s">
        <v>1706</v>
      </c>
      <c r="D329" s="12">
        <v>100</v>
      </c>
      <c r="E329" s="1" t="s">
        <v>960</v>
      </c>
      <c r="F329" s="15">
        <v>10000</v>
      </c>
      <c r="G329" s="20" t="s">
        <v>1991</v>
      </c>
      <c r="H329" s="26" t="s">
        <v>1970</v>
      </c>
      <c r="I329" s="1"/>
      <c r="J329" s="21"/>
      <c r="O329" s="8" t="s">
        <v>177</v>
      </c>
    </row>
    <row r="330" spans="1:15" x14ac:dyDescent="0.15">
      <c r="A330" s="8">
        <f>COUNTIFS(貼付用!B:B,リスト!O330,貼付用!G:G,リスト!F330,貼付用!F:F,リスト!D330)</f>
        <v>0</v>
      </c>
      <c r="B330" s="28" t="str">
        <f t="shared" si="5"/>
        <v>○</v>
      </c>
      <c r="C330" s="11" t="s">
        <v>1707</v>
      </c>
      <c r="D330" s="12">
        <v>140</v>
      </c>
      <c r="E330" s="1" t="s">
        <v>986</v>
      </c>
      <c r="F330" s="15">
        <v>30000</v>
      </c>
      <c r="G330" s="20" t="s">
        <v>1991</v>
      </c>
      <c r="H330" s="26" t="s">
        <v>1972</v>
      </c>
      <c r="I330" s="1"/>
      <c r="J330" s="21"/>
      <c r="O330" s="8" t="s">
        <v>116</v>
      </c>
    </row>
    <row r="331" spans="1:15" x14ac:dyDescent="0.15">
      <c r="A331" s="8">
        <f>COUNTIFS(貼付用!B:B,リスト!O331,貼付用!G:G,リスト!F331,貼付用!F:F,リスト!D331)</f>
        <v>0</v>
      </c>
      <c r="B331" s="28" t="str">
        <f t="shared" si="5"/>
        <v>○</v>
      </c>
      <c r="C331" s="11" t="s">
        <v>1708</v>
      </c>
      <c r="D331" s="12">
        <v>140</v>
      </c>
      <c r="E331" s="1" t="s">
        <v>1121</v>
      </c>
      <c r="F331" s="15">
        <v>30000</v>
      </c>
      <c r="G331" s="20" t="s">
        <v>1991</v>
      </c>
      <c r="H331" s="26" t="s">
        <v>1972</v>
      </c>
      <c r="I331" s="1"/>
      <c r="J331" s="21"/>
      <c r="O331" s="8" t="s">
        <v>118</v>
      </c>
    </row>
    <row r="332" spans="1:15" x14ac:dyDescent="0.15">
      <c r="A332" s="8">
        <f>COUNTIFS(貼付用!B:B,リスト!O332,貼付用!G:G,リスト!F332,貼付用!F:F,リスト!D332)</f>
        <v>0</v>
      </c>
      <c r="B332" s="28" t="str">
        <f t="shared" si="5"/>
        <v>○</v>
      </c>
      <c r="C332" s="11" t="s">
        <v>1709</v>
      </c>
      <c r="D332" s="12">
        <v>140</v>
      </c>
      <c r="E332" s="1" t="s">
        <v>992</v>
      </c>
      <c r="F332" s="15">
        <v>30000</v>
      </c>
      <c r="G332" s="20" t="s">
        <v>1991</v>
      </c>
      <c r="H332" s="26" t="s">
        <v>1972</v>
      </c>
      <c r="I332" s="1"/>
      <c r="J332" s="21"/>
      <c r="O332" s="8" t="s">
        <v>117</v>
      </c>
    </row>
    <row r="333" spans="1:15" x14ac:dyDescent="0.15">
      <c r="A333" s="8">
        <f>COUNTIFS(貼付用!B:B,リスト!O333,貼付用!G:G,リスト!F333,貼付用!F:F,リスト!D333)</f>
        <v>0</v>
      </c>
      <c r="B333" s="28" t="str">
        <f t="shared" si="5"/>
        <v>○</v>
      </c>
      <c r="C333" s="11" t="s">
        <v>1710</v>
      </c>
      <c r="D333" s="12">
        <v>110</v>
      </c>
      <c r="E333" s="1" t="s">
        <v>960</v>
      </c>
      <c r="F333" s="15">
        <v>18000</v>
      </c>
      <c r="G333" s="20" t="s">
        <v>1973</v>
      </c>
      <c r="H333" s="26" t="s">
        <v>1970</v>
      </c>
      <c r="I333" s="1"/>
      <c r="J333" s="21"/>
      <c r="O333" s="8" t="s">
        <v>16</v>
      </c>
    </row>
    <row r="334" spans="1:15" x14ac:dyDescent="0.15">
      <c r="A334" s="8">
        <f>COUNTIFS(貼付用!B:B,リスト!O334,貼付用!G:G,リスト!F334,貼付用!F:F,リスト!D334)</f>
        <v>0</v>
      </c>
      <c r="B334" s="28" t="str">
        <f t="shared" si="5"/>
        <v>○</v>
      </c>
      <c r="C334" s="11" t="s">
        <v>1711</v>
      </c>
      <c r="D334" s="12">
        <v>150</v>
      </c>
      <c r="E334" s="1" t="s">
        <v>986</v>
      </c>
      <c r="F334" s="15">
        <v>94000</v>
      </c>
      <c r="G334" s="20" t="s">
        <v>1973</v>
      </c>
      <c r="H334" s="26" t="s">
        <v>1972</v>
      </c>
      <c r="I334" s="1"/>
      <c r="J334" s="21"/>
      <c r="O334" s="8" t="s">
        <v>491</v>
      </c>
    </row>
    <row r="335" spans="1:15" x14ac:dyDescent="0.15">
      <c r="A335" s="8">
        <f>COUNTIFS(貼付用!B:B,リスト!O335,貼付用!G:G,リスト!F335,貼付用!F:F,リスト!D335)</f>
        <v>0</v>
      </c>
      <c r="B335" s="28" t="str">
        <f t="shared" si="5"/>
        <v>○</v>
      </c>
      <c r="C335" s="11" t="s">
        <v>1712</v>
      </c>
      <c r="D335" s="12">
        <v>150</v>
      </c>
      <c r="E335" s="1" t="s">
        <v>992</v>
      </c>
      <c r="F335" s="15">
        <v>94000</v>
      </c>
      <c r="G335" s="20" t="s">
        <v>1973</v>
      </c>
      <c r="H335" s="26" t="s">
        <v>1972</v>
      </c>
      <c r="I335" s="1"/>
      <c r="J335" s="21"/>
      <c r="O335" s="8" t="s">
        <v>492</v>
      </c>
    </row>
    <row r="336" spans="1:15" x14ac:dyDescent="0.15">
      <c r="A336" s="8">
        <f>COUNTIFS(貼付用!B:B,リスト!O336,貼付用!G:G,リスト!F336,貼付用!F:F,リスト!D336)</f>
        <v>0</v>
      </c>
      <c r="B336" s="28" t="str">
        <f t="shared" si="5"/>
        <v>○</v>
      </c>
      <c r="C336" s="11" t="s">
        <v>1713</v>
      </c>
      <c r="D336" s="12">
        <v>150</v>
      </c>
      <c r="E336" s="1" t="s">
        <v>1121</v>
      </c>
      <c r="F336" s="15">
        <v>94000</v>
      </c>
      <c r="G336" s="20" t="s">
        <v>1973</v>
      </c>
      <c r="H336" s="26" t="s">
        <v>1972</v>
      </c>
      <c r="I336" s="1"/>
      <c r="J336" s="21"/>
      <c r="O336" s="8" t="s">
        <v>493</v>
      </c>
    </row>
    <row r="337" spans="1:15" x14ac:dyDescent="0.15">
      <c r="A337" s="8">
        <f>COUNTIFS(貼付用!B:B,リスト!O337,貼付用!G:G,リスト!F337,貼付用!F:F,リスト!D337)</f>
        <v>0</v>
      </c>
      <c r="B337" s="28" t="str">
        <f t="shared" si="5"/>
        <v>○</v>
      </c>
      <c r="C337" s="11" t="s">
        <v>1714</v>
      </c>
      <c r="D337" s="12">
        <v>150</v>
      </c>
      <c r="E337" s="1" t="s">
        <v>1189</v>
      </c>
      <c r="F337" s="15">
        <v>94000</v>
      </c>
      <c r="G337" s="20" t="s">
        <v>1973</v>
      </c>
      <c r="H337" s="26" t="s">
        <v>1972</v>
      </c>
      <c r="I337" s="1"/>
      <c r="J337" s="21"/>
      <c r="O337" s="8" t="s">
        <v>494</v>
      </c>
    </row>
    <row r="338" spans="1:15" x14ac:dyDescent="0.15">
      <c r="A338" s="8">
        <f>COUNTIFS(貼付用!B:B,リスト!O338,貼付用!G:G,リスト!F338,貼付用!F:F,リスト!D338)</f>
        <v>0</v>
      </c>
      <c r="B338" s="28" t="str">
        <f t="shared" si="5"/>
        <v>○</v>
      </c>
      <c r="C338" s="11" t="s">
        <v>1715</v>
      </c>
      <c r="D338" s="12">
        <v>120</v>
      </c>
      <c r="E338" s="1" t="s">
        <v>960</v>
      </c>
      <c r="F338" s="15">
        <v>200000</v>
      </c>
      <c r="G338" s="20" t="s">
        <v>1973</v>
      </c>
      <c r="H338" s="26" t="s">
        <v>1991</v>
      </c>
      <c r="I338" s="1"/>
      <c r="J338" s="21"/>
      <c r="O338" s="8" t="s">
        <v>111</v>
      </c>
    </row>
    <row r="339" spans="1:15" x14ac:dyDescent="0.15">
      <c r="A339" s="8">
        <f>COUNTIFS(貼付用!B:B,リスト!O339,貼付用!G:G,リスト!F339,貼付用!F:F,リスト!D339)</f>
        <v>0</v>
      </c>
      <c r="B339" s="28" t="str">
        <f t="shared" si="5"/>
        <v>○</v>
      </c>
      <c r="C339" s="11" t="s">
        <v>1716</v>
      </c>
      <c r="D339" s="12">
        <v>120</v>
      </c>
      <c r="E339" s="1" t="s">
        <v>960</v>
      </c>
      <c r="F339" s="15">
        <v>200000</v>
      </c>
      <c r="G339" s="20" t="s">
        <v>1973</v>
      </c>
      <c r="H339" s="26" t="s">
        <v>1991</v>
      </c>
      <c r="I339" s="1"/>
      <c r="J339" s="21"/>
      <c r="O339" s="8" t="s">
        <v>166</v>
      </c>
    </row>
    <row r="340" spans="1:15" x14ac:dyDescent="0.15">
      <c r="A340" s="8">
        <f>COUNTIFS(貼付用!B:B,リスト!O340,貼付用!G:G,リスト!F340,貼付用!F:F,リスト!D340)</f>
        <v>0</v>
      </c>
      <c r="B340" s="28" t="str">
        <f t="shared" si="5"/>
        <v>○</v>
      </c>
      <c r="C340" s="11" t="s">
        <v>1717</v>
      </c>
      <c r="D340" s="12">
        <v>160</v>
      </c>
      <c r="E340" s="1" t="s">
        <v>960</v>
      </c>
      <c r="F340" s="15">
        <v>200000</v>
      </c>
      <c r="G340" s="20" t="s">
        <v>1973</v>
      </c>
      <c r="H340" s="26" t="s">
        <v>1991</v>
      </c>
      <c r="I340" s="1"/>
      <c r="J340" s="21"/>
      <c r="O340" s="8" t="s">
        <v>151</v>
      </c>
    </row>
    <row r="341" spans="1:15" x14ac:dyDescent="0.15">
      <c r="A341" s="8">
        <f>COUNTIFS(貼付用!B:B,リスト!O341,貼付用!G:G,リスト!F341,貼付用!F:F,リスト!D341)</f>
        <v>0</v>
      </c>
      <c r="B341" s="28" t="str">
        <f t="shared" si="5"/>
        <v>○</v>
      </c>
      <c r="C341" s="11" t="s">
        <v>1718</v>
      </c>
      <c r="D341" s="12">
        <v>200</v>
      </c>
      <c r="E341" s="1" t="s">
        <v>960</v>
      </c>
      <c r="F341" s="15">
        <v>400000</v>
      </c>
      <c r="G341" s="20" t="s">
        <v>1973</v>
      </c>
      <c r="H341" s="26" t="s">
        <v>1972</v>
      </c>
      <c r="I341" s="1"/>
      <c r="J341" s="21"/>
      <c r="O341" s="8" t="s">
        <v>178</v>
      </c>
    </row>
    <row r="342" spans="1:15" x14ac:dyDescent="0.15">
      <c r="A342" s="8">
        <f>COUNTIFS(貼付用!B:B,リスト!O342,貼付用!G:G,リスト!F342,貼付用!F:F,リスト!D342)</f>
        <v>0</v>
      </c>
      <c r="B342" s="28" t="str">
        <f t="shared" si="5"/>
        <v>○</v>
      </c>
      <c r="C342" s="11" t="s">
        <v>1719</v>
      </c>
      <c r="D342" s="12">
        <v>200</v>
      </c>
      <c r="E342" s="1" t="s">
        <v>960</v>
      </c>
      <c r="F342" s="15">
        <v>400000</v>
      </c>
      <c r="G342" s="20" t="s">
        <v>1973</v>
      </c>
      <c r="H342" s="26" t="s">
        <v>1989</v>
      </c>
      <c r="I342" s="1"/>
      <c r="J342" s="21"/>
      <c r="O342" s="8" t="s">
        <v>163</v>
      </c>
    </row>
    <row r="343" spans="1:15" x14ac:dyDescent="0.15">
      <c r="A343" s="8">
        <f>COUNTIFS(貼付用!B:B,リスト!O343,貼付用!G:G,リスト!F343,貼付用!F:F,リスト!D343)</f>
        <v>0</v>
      </c>
      <c r="B343" s="28" t="str">
        <f t="shared" si="5"/>
        <v>○</v>
      </c>
      <c r="C343" s="11" t="s">
        <v>1720</v>
      </c>
      <c r="D343" s="12">
        <v>120</v>
      </c>
      <c r="E343" s="1" t="s">
        <v>960</v>
      </c>
      <c r="F343" s="15">
        <v>100000</v>
      </c>
      <c r="G343" s="20" t="s">
        <v>1973</v>
      </c>
      <c r="H343" s="26" t="s">
        <v>1991</v>
      </c>
      <c r="I343" s="1"/>
      <c r="J343" s="21"/>
      <c r="O343" s="8" t="s">
        <v>186</v>
      </c>
    </row>
    <row r="344" spans="1:15" x14ac:dyDescent="0.15">
      <c r="A344" s="8">
        <f>COUNTIFS(貼付用!B:B,リスト!O344,貼付用!G:G,リスト!F344,貼付用!F:F,リスト!D344)</f>
        <v>0</v>
      </c>
      <c r="B344" s="28" t="str">
        <f t="shared" si="5"/>
        <v>○</v>
      </c>
      <c r="C344" s="11" t="s">
        <v>1721</v>
      </c>
      <c r="D344" s="12">
        <v>200</v>
      </c>
      <c r="E344" s="1" t="s">
        <v>960</v>
      </c>
      <c r="F344" s="15">
        <v>240000</v>
      </c>
      <c r="G344" s="20" t="s">
        <v>1973</v>
      </c>
      <c r="H344" s="26" t="s">
        <v>1991</v>
      </c>
      <c r="I344" s="1"/>
      <c r="J344" s="21"/>
      <c r="O344" s="8" t="s">
        <v>495</v>
      </c>
    </row>
    <row r="345" spans="1:15" x14ac:dyDescent="0.15">
      <c r="A345" s="8">
        <f>COUNTIFS(貼付用!B:B,リスト!O345,貼付用!G:G,リスト!F345,貼付用!F:F,リスト!D345)</f>
        <v>0</v>
      </c>
      <c r="B345" s="28" t="str">
        <f t="shared" si="5"/>
        <v>○</v>
      </c>
      <c r="C345" s="11" t="s">
        <v>1722</v>
      </c>
      <c r="D345" s="12">
        <v>200</v>
      </c>
      <c r="E345" s="1" t="s">
        <v>960</v>
      </c>
      <c r="F345" s="15">
        <v>240000</v>
      </c>
      <c r="G345" s="20" t="s">
        <v>1973</v>
      </c>
      <c r="H345" s="26" t="s">
        <v>1972</v>
      </c>
      <c r="I345" s="1"/>
      <c r="J345" s="21"/>
      <c r="O345" s="8" t="s">
        <v>61</v>
      </c>
    </row>
    <row r="346" spans="1:15" x14ac:dyDescent="0.15">
      <c r="A346" s="8">
        <f>COUNTIFS(貼付用!B:B,リスト!O346,貼付用!G:G,リスト!F346,貼付用!F:F,リスト!D346)</f>
        <v>0</v>
      </c>
      <c r="B346" s="28" t="str">
        <f t="shared" si="5"/>
        <v>○</v>
      </c>
      <c r="C346" s="11" t="s">
        <v>1723</v>
      </c>
      <c r="D346" s="12">
        <v>250</v>
      </c>
      <c r="E346" s="1" t="s">
        <v>2019</v>
      </c>
      <c r="F346" s="15">
        <v>360000</v>
      </c>
      <c r="G346" s="20" t="s">
        <v>1973</v>
      </c>
      <c r="H346" s="26" t="s">
        <v>1970</v>
      </c>
      <c r="I346" s="1"/>
      <c r="J346" s="21"/>
      <c r="O346" s="8" t="s">
        <v>158</v>
      </c>
    </row>
    <row r="347" spans="1:15" x14ac:dyDescent="0.15">
      <c r="A347" s="8">
        <f>COUNTIFS(貼付用!B:B,リスト!O347,貼付用!G:G,リスト!F347,貼付用!F:F,リスト!D347)</f>
        <v>0</v>
      </c>
      <c r="B347" s="28" t="str">
        <f t="shared" si="5"/>
        <v>○</v>
      </c>
      <c r="C347" s="11" t="s">
        <v>1724</v>
      </c>
      <c r="D347" s="12">
        <v>120</v>
      </c>
      <c r="E347" s="1" t="s">
        <v>960</v>
      </c>
      <c r="F347" s="15">
        <v>400000</v>
      </c>
      <c r="G347" s="20" t="s">
        <v>1973</v>
      </c>
      <c r="H347" s="26" t="s">
        <v>1991</v>
      </c>
      <c r="I347" s="1"/>
      <c r="J347" s="21"/>
      <c r="O347" s="8" t="s">
        <v>496</v>
      </c>
    </row>
    <row r="348" spans="1:15" x14ac:dyDescent="0.15">
      <c r="A348" s="8">
        <f>COUNTIFS(貼付用!B:B,リスト!O348,貼付用!G:G,リスト!F348,貼付用!F:F,リスト!D348)</f>
        <v>0</v>
      </c>
      <c r="B348" s="28" t="str">
        <f t="shared" si="5"/>
        <v>○</v>
      </c>
      <c r="C348" s="11" t="s">
        <v>1725</v>
      </c>
      <c r="D348" s="12">
        <v>120</v>
      </c>
      <c r="E348" s="1" t="s">
        <v>960</v>
      </c>
      <c r="F348" s="15">
        <v>400000</v>
      </c>
      <c r="G348" s="20" t="s">
        <v>1973</v>
      </c>
      <c r="H348" s="26" t="s">
        <v>1970</v>
      </c>
      <c r="I348" s="1"/>
      <c r="J348" s="21"/>
      <c r="O348" s="8" t="s">
        <v>497</v>
      </c>
    </row>
    <row r="349" spans="1:15" x14ac:dyDescent="0.15">
      <c r="A349" s="8">
        <f>COUNTIFS(貼付用!B:B,リスト!O349,貼付用!G:G,リスト!F349,貼付用!F:F,リスト!D349)</f>
        <v>0</v>
      </c>
      <c r="B349" s="28" t="str">
        <f t="shared" si="5"/>
        <v>○</v>
      </c>
      <c r="C349" s="11" t="s">
        <v>1726</v>
      </c>
      <c r="D349" s="12">
        <v>100</v>
      </c>
      <c r="E349" s="1" t="s">
        <v>960</v>
      </c>
      <c r="F349" s="15">
        <v>1200000</v>
      </c>
      <c r="G349" s="20" t="s">
        <v>1973</v>
      </c>
      <c r="H349" s="26" t="s">
        <v>1991</v>
      </c>
      <c r="I349" s="1"/>
      <c r="J349" s="21"/>
      <c r="O349" s="8" t="s">
        <v>498</v>
      </c>
    </row>
    <row r="350" spans="1:15" x14ac:dyDescent="0.15">
      <c r="A350" s="8">
        <f>COUNTIFS(貼付用!B:B,リスト!O350,貼付用!G:G,リスト!F350,貼付用!F:F,リスト!D350)</f>
        <v>0</v>
      </c>
      <c r="B350" s="28" t="str">
        <f t="shared" si="5"/>
        <v/>
      </c>
      <c r="C350" s="11" t="s">
        <v>1897</v>
      </c>
      <c r="D350" s="12"/>
      <c r="E350" s="1"/>
      <c r="F350" s="15" t="s">
        <v>1988</v>
      </c>
      <c r="G350" s="20"/>
      <c r="H350" s="26"/>
      <c r="I350" s="1"/>
      <c r="J350" s="21"/>
      <c r="O350" s="8" t="s">
        <v>1897</v>
      </c>
    </row>
    <row r="351" spans="1:15" x14ac:dyDescent="0.15">
      <c r="A351" s="8">
        <f>COUNTIFS(貼付用!B:B,リスト!O351,貼付用!G:G,リスト!F351,貼付用!F:F,リスト!D351)</f>
        <v>0</v>
      </c>
      <c r="B351" s="28" t="str">
        <f t="shared" si="5"/>
        <v>○</v>
      </c>
      <c r="C351" s="11" t="s">
        <v>1727</v>
      </c>
      <c r="D351" s="12">
        <v>40</v>
      </c>
      <c r="E351" s="1" t="s">
        <v>960</v>
      </c>
      <c r="F351" s="15">
        <v>14000</v>
      </c>
      <c r="G351" s="20" t="s">
        <v>1991</v>
      </c>
      <c r="H351" s="26" t="s">
        <v>1973</v>
      </c>
      <c r="I351" s="1"/>
      <c r="J351" s="21"/>
      <c r="O351" s="8" t="s">
        <v>46</v>
      </c>
    </row>
    <row r="352" spans="1:15" x14ac:dyDescent="0.15">
      <c r="A352" s="8">
        <f>COUNTIFS(貼付用!B:B,リスト!O352,貼付用!G:G,リスト!F352,貼付用!F:F,リスト!D352)</f>
        <v>0</v>
      </c>
      <c r="B352" s="28" t="str">
        <f t="shared" si="5"/>
        <v>○</v>
      </c>
      <c r="C352" s="11" t="s">
        <v>1728</v>
      </c>
      <c r="D352" s="12">
        <v>60</v>
      </c>
      <c r="E352" s="1" t="s">
        <v>960</v>
      </c>
      <c r="F352" s="15">
        <v>70000</v>
      </c>
      <c r="G352" s="20" t="s">
        <v>1972</v>
      </c>
      <c r="H352" s="26" t="s">
        <v>1973</v>
      </c>
      <c r="I352" s="1"/>
      <c r="J352" s="21"/>
      <c r="O352" s="8" t="s">
        <v>3</v>
      </c>
    </row>
    <row r="353" spans="1:15" x14ac:dyDescent="0.15">
      <c r="A353" s="8">
        <f>COUNTIFS(貼付用!B:B,リスト!O353,貼付用!G:G,リスト!F353,貼付用!F:F,リスト!D353)</f>
        <v>0</v>
      </c>
      <c r="B353" s="28" t="str">
        <f t="shared" si="5"/>
        <v>○</v>
      </c>
      <c r="C353" s="11" t="s">
        <v>1729</v>
      </c>
      <c r="D353" s="12">
        <v>100</v>
      </c>
      <c r="E353" s="1" t="s">
        <v>1121</v>
      </c>
      <c r="F353" s="15">
        <v>126000</v>
      </c>
      <c r="G353" s="20" t="s">
        <v>1972</v>
      </c>
      <c r="H353" s="26" t="s">
        <v>1973</v>
      </c>
      <c r="I353" s="1"/>
      <c r="J353" s="21"/>
      <c r="O353" s="8" t="s">
        <v>173</v>
      </c>
    </row>
    <row r="354" spans="1:15" x14ac:dyDescent="0.15">
      <c r="A354" s="8">
        <f>COUNTIFS(貼付用!B:B,リスト!O354,貼付用!G:G,リスト!F354,貼付用!F:F,リスト!D354)</f>
        <v>0</v>
      </c>
      <c r="B354" s="28" t="str">
        <f t="shared" si="5"/>
        <v>○</v>
      </c>
      <c r="C354" s="11" t="s">
        <v>1730</v>
      </c>
      <c r="D354" s="12">
        <v>140</v>
      </c>
      <c r="E354" s="1" t="s">
        <v>2020</v>
      </c>
      <c r="F354" s="15">
        <v>182000</v>
      </c>
      <c r="G354" s="20" t="s">
        <v>1972</v>
      </c>
      <c r="H354" s="26" t="s">
        <v>1973</v>
      </c>
      <c r="I354" s="1"/>
      <c r="J354" s="21"/>
      <c r="O354" s="8" t="s">
        <v>4</v>
      </c>
    </row>
    <row r="355" spans="1:15" x14ac:dyDescent="0.15">
      <c r="A355" s="8">
        <f>COUNTIFS(貼付用!B:B,リスト!O355,貼付用!G:G,リスト!F355,貼付用!F:F,リスト!D355)</f>
        <v>0</v>
      </c>
      <c r="B355" s="28" t="str">
        <f t="shared" si="5"/>
        <v>○</v>
      </c>
      <c r="C355" s="11" t="s">
        <v>1731</v>
      </c>
      <c r="D355" s="12">
        <v>90</v>
      </c>
      <c r="E355" s="1" t="s">
        <v>1189</v>
      </c>
      <c r="F355" s="15">
        <v>126000</v>
      </c>
      <c r="G355" s="20" t="s">
        <v>1972</v>
      </c>
      <c r="H355" s="26" t="s">
        <v>1973</v>
      </c>
      <c r="I355" s="1"/>
      <c r="J355" s="21"/>
      <c r="O355" s="8" t="s">
        <v>349</v>
      </c>
    </row>
    <row r="356" spans="1:15" x14ac:dyDescent="0.15">
      <c r="A356" s="8">
        <f>COUNTIFS(貼付用!B:B,リスト!O356,貼付用!G:G,リスト!F356,貼付用!F:F,リスト!D356)</f>
        <v>0</v>
      </c>
      <c r="B356" s="28" t="str">
        <f t="shared" si="5"/>
        <v>○</v>
      </c>
      <c r="C356" s="11" t="s">
        <v>1732</v>
      </c>
      <c r="D356" s="12">
        <v>120</v>
      </c>
      <c r="E356" s="1" t="s">
        <v>1189</v>
      </c>
      <c r="F356" s="15">
        <v>182000</v>
      </c>
      <c r="G356" s="20" t="s">
        <v>1972</v>
      </c>
      <c r="H356" s="26" t="s">
        <v>1973</v>
      </c>
      <c r="I356" s="1"/>
      <c r="J356" s="21"/>
      <c r="O356" s="8" t="s">
        <v>499</v>
      </c>
    </row>
    <row r="357" spans="1:15" x14ac:dyDescent="0.15">
      <c r="A357" s="8">
        <f>COUNTIFS(貼付用!B:B,リスト!O357,貼付用!G:G,リスト!F357,貼付用!F:F,リスト!D357)</f>
        <v>0</v>
      </c>
      <c r="B357" s="28" t="str">
        <f t="shared" si="5"/>
        <v>○</v>
      </c>
      <c r="C357" s="11" t="s">
        <v>1733</v>
      </c>
      <c r="D357" s="12">
        <v>90</v>
      </c>
      <c r="E357" s="1" t="s">
        <v>992</v>
      </c>
      <c r="F357" s="15">
        <v>126000</v>
      </c>
      <c r="G357" s="20" t="s">
        <v>1972</v>
      </c>
      <c r="H357" s="26" t="s">
        <v>1973</v>
      </c>
      <c r="I357" s="1"/>
      <c r="J357" s="21"/>
      <c r="O357" s="8" t="s">
        <v>350</v>
      </c>
    </row>
    <row r="358" spans="1:15" x14ac:dyDescent="0.15">
      <c r="A358" s="8">
        <f>COUNTIFS(貼付用!B:B,リスト!O358,貼付用!G:G,リスト!F358,貼付用!F:F,リスト!D358)</f>
        <v>0</v>
      </c>
      <c r="B358" s="28" t="str">
        <f t="shared" si="5"/>
        <v>○</v>
      </c>
      <c r="C358" s="11" t="s">
        <v>1734</v>
      </c>
      <c r="D358" s="12">
        <v>120</v>
      </c>
      <c r="E358" s="1" t="s">
        <v>992</v>
      </c>
      <c r="F358" s="15">
        <v>182000</v>
      </c>
      <c r="G358" s="20" t="s">
        <v>1972</v>
      </c>
      <c r="H358" s="26" t="s">
        <v>1973</v>
      </c>
      <c r="I358" s="1"/>
      <c r="J358" s="21"/>
      <c r="O358" s="8" t="s">
        <v>500</v>
      </c>
    </row>
    <row r="359" spans="1:15" x14ac:dyDescent="0.15">
      <c r="A359" s="8">
        <f>COUNTIFS(貼付用!B:B,リスト!O359,貼付用!G:G,リスト!F359,貼付用!F:F,リスト!D359)</f>
        <v>0</v>
      </c>
      <c r="B359" s="28" t="str">
        <f t="shared" si="5"/>
        <v>○</v>
      </c>
      <c r="C359" s="11" t="s">
        <v>1735</v>
      </c>
      <c r="D359" s="12">
        <v>100</v>
      </c>
      <c r="E359" s="1" t="s">
        <v>986</v>
      </c>
      <c r="F359" s="15">
        <v>126000</v>
      </c>
      <c r="G359" s="20" t="s">
        <v>1972</v>
      </c>
      <c r="H359" s="26" t="s">
        <v>1973</v>
      </c>
      <c r="I359" s="1"/>
      <c r="J359" s="21"/>
      <c r="O359" s="8" t="s">
        <v>351</v>
      </c>
    </row>
    <row r="360" spans="1:15" x14ac:dyDescent="0.15">
      <c r="A360" s="8">
        <f>COUNTIFS(貼付用!B:B,リスト!O360,貼付用!G:G,リスト!F360,貼付用!F:F,リスト!D360)</f>
        <v>0</v>
      </c>
      <c r="B360" s="28" t="str">
        <f t="shared" si="5"/>
        <v>○</v>
      </c>
      <c r="C360" s="11" t="s">
        <v>1736</v>
      </c>
      <c r="D360" s="12">
        <v>140</v>
      </c>
      <c r="E360" s="1" t="s">
        <v>2019</v>
      </c>
      <c r="F360" s="15">
        <v>182000</v>
      </c>
      <c r="G360" s="20" t="s">
        <v>1972</v>
      </c>
      <c r="H360" s="26" t="s">
        <v>1973</v>
      </c>
      <c r="I360" s="1"/>
      <c r="J360" s="21"/>
      <c r="O360" s="8" t="s">
        <v>501</v>
      </c>
    </row>
    <row r="361" spans="1:15" x14ac:dyDescent="0.15">
      <c r="A361" s="8">
        <f>COUNTIFS(貼付用!B:B,リスト!O361,貼付用!G:G,リスト!F361,貼付用!F:F,リスト!D361)</f>
        <v>0</v>
      </c>
      <c r="B361" s="28" t="str">
        <f t="shared" si="5"/>
        <v>○</v>
      </c>
      <c r="C361" s="11" t="s">
        <v>1737</v>
      </c>
      <c r="D361" s="12">
        <v>90</v>
      </c>
      <c r="E361" s="1" t="s">
        <v>986</v>
      </c>
      <c r="F361" s="15">
        <v>126000</v>
      </c>
      <c r="G361" s="20" t="s">
        <v>1972</v>
      </c>
      <c r="H361" s="26" t="s">
        <v>1973</v>
      </c>
      <c r="I361" s="1"/>
      <c r="J361" s="21"/>
      <c r="O361" s="8" t="s">
        <v>352</v>
      </c>
    </row>
    <row r="362" spans="1:15" x14ac:dyDescent="0.15">
      <c r="A362" s="8">
        <f>COUNTIFS(貼付用!B:B,リスト!O362,貼付用!G:G,リスト!F362,貼付用!F:F,リスト!D362)</f>
        <v>0</v>
      </c>
      <c r="B362" s="28" t="str">
        <f t="shared" si="5"/>
        <v>○</v>
      </c>
      <c r="C362" s="11" t="s">
        <v>1738</v>
      </c>
      <c r="D362" s="12">
        <v>120</v>
      </c>
      <c r="E362" s="1" t="s">
        <v>986</v>
      </c>
      <c r="F362" s="15">
        <v>182000</v>
      </c>
      <c r="G362" s="20" t="s">
        <v>1972</v>
      </c>
      <c r="H362" s="26" t="s">
        <v>1973</v>
      </c>
      <c r="I362" s="1"/>
      <c r="J362" s="21"/>
      <c r="O362" s="8" t="s">
        <v>502</v>
      </c>
    </row>
    <row r="363" spans="1:15" x14ac:dyDescent="0.15">
      <c r="A363" s="8">
        <f>COUNTIFS(貼付用!B:B,リスト!O363,貼付用!G:G,リスト!F363,貼付用!F:F,リスト!D363)</f>
        <v>0</v>
      </c>
      <c r="B363" s="28" t="str">
        <f t="shared" si="5"/>
        <v>○</v>
      </c>
      <c r="C363" s="11" t="s">
        <v>1739</v>
      </c>
      <c r="D363" s="12">
        <v>90</v>
      </c>
      <c r="E363" s="1" t="s">
        <v>1121</v>
      </c>
      <c r="F363" s="15">
        <v>126000</v>
      </c>
      <c r="G363" s="20" t="s">
        <v>1972</v>
      </c>
      <c r="H363" s="26" t="s">
        <v>1973</v>
      </c>
      <c r="I363" s="1"/>
      <c r="J363" s="21"/>
      <c r="O363" s="8" t="s">
        <v>353</v>
      </c>
    </row>
    <row r="364" spans="1:15" x14ac:dyDescent="0.15">
      <c r="A364" s="8">
        <f>COUNTIFS(貼付用!B:B,リスト!O364,貼付用!G:G,リスト!F364,貼付用!F:F,リスト!D364)</f>
        <v>0</v>
      </c>
      <c r="B364" s="28" t="str">
        <f t="shared" si="5"/>
        <v>○</v>
      </c>
      <c r="C364" s="11" t="s">
        <v>1740</v>
      </c>
      <c r="D364" s="12">
        <v>120</v>
      </c>
      <c r="E364" s="1" t="s">
        <v>1121</v>
      </c>
      <c r="F364" s="15">
        <v>182000</v>
      </c>
      <c r="G364" s="20" t="s">
        <v>1972</v>
      </c>
      <c r="H364" s="26" t="s">
        <v>1973</v>
      </c>
      <c r="I364" s="1"/>
      <c r="J364" s="21"/>
      <c r="O364" s="8" t="s">
        <v>503</v>
      </c>
    </row>
    <row r="365" spans="1:15" x14ac:dyDescent="0.15">
      <c r="A365" s="8">
        <f>COUNTIFS(貼付用!B:B,リスト!O365,貼付用!G:G,リスト!F365,貼付用!F:F,リスト!D365)</f>
        <v>0</v>
      </c>
      <c r="B365" s="28" t="str">
        <f t="shared" si="5"/>
        <v>○</v>
      </c>
      <c r="C365" s="11" t="s">
        <v>1741</v>
      </c>
      <c r="D365" s="12">
        <v>70</v>
      </c>
      <c r="E365" s="1" t="s">
        <v>960</v>
      </c>
      <c r="F365" s="15">
        <v>66000</v>
      </c>
      <c r="G365" s="20" t="s">
        <v>1972</v>
      </c>
      <c r="H365" s="26" t="s">
        <v>1973</v>
      </c>
      <c r="I365" s="1"/>
      <c r="J365" s="21"/>
      <c r="O365" s="8" t="s">
        <v>354</v>
      </c>
    </row>
    <row r="366" spans="1:15" x14ac:dyDescent="0.15">
      <c r="A366" s="8">
        <f>COUNTIFS(貼付用!B:B,リスト!O366,貼付用!G:G,リスト!F366,貼付用!F:F,リスト!D366)</f>
        <v>0</v>
      </c>
      <c r="B366" s="28" t="str">
        <f t="shared" si="5"/>
        <v>○</v>
      </c>
      <c r="C366" s="11" t="s">
        <v>1742</v>
      </c>
      <c r="D366" s="12">
        <v>100</v>
      </c>
      <c r="E366" s="1" t="s">
        <v>960</v>
      </c>
      <c r="F366" s="15">
        <v>118000</v>
      </c>
      <c r="G366" s="20" t="s">
        <v>1972</v>
      </c>
      <c r="H366" s="26" t="s">
        <v>1973</v>
      </c>
      <c r="I366" s="1"/>
      <c r="J366" s="21"/>
      <c r="O366" s="8" t="s">
        <v>355</v>
      </c>
    </row>
    <row r="367" spans="1:15" x14ac:dyDescent="0.15">
      <c r="A367" s="8">
        <f>COUNTIFS(貼付用!B:B,リスト!O367,貼付用!G:G,リスト!F367,貼付用!F:F,リスト!D367)</f>
        <v>0</v>
      </c>
      <c r="B367" s="28" t="str">
        <f t="shared" si="5"/>
        <v>○</v>
      </c>
      <c r="C367" s="11" t="s">
        <v>1743</v>
      </c>
      <c r="D367" s="12">
        <v>130</v>
      </c>
      <c r="E367" s="1" t="s">
        <v>960</v>
      </c>
      <c r="F367" s="15">
        <v>170000</v>
      </c>
      <c r="G367" s="20" t="s">
        <v>1972</v>
      </c>
      <c r="H367" s="26" t="s">
        <v>1973</v>
      </c>
      <c r="I367" s="1"/>
      <c r="J367" s="21"/>
      <c r="O367" s="8" t="s">
        <v>504</v>
      </c>
    </row>
    <row r="368" spans="1:15" x14ac:dyDescent="0.15">
      <c r="A368" s="8">
        <f>COUNTIFS(貼付用!B:B,リスト!O368,貼付用!G:G,リスト!F368,貼付用!F:F,リスト!D368)</f>
        <v>0</v>
      </c>
      <c r="B368" s="28" t="str">
        <f t="shared" si="5"/>
        <v>○</v>
      </c>
      <c r="C368" s="11" t="s">
        <v>1744</v>
      </c>
      <c r="D368" s="12">
        <v>70</v>
      </c>
      <c r="E368" s="1" t="s">
        <v>960</v>
      </c>
      <c r="F368" s="15">
        <v>32000</v>
      </c>
      <c r="G368" s="20" t="s">
        <v>1973</v>
      </c>
      <c r="H368" s="26" t="s">
        <v>1969</v>
      </c>
      <c r="I368" s="1"/>
      <c r="J368" s="21"/>
      <c r="O368" s="8" t="s">
        <v>95</v>
      </c>
    </row>
    <row r="369" spans="1:15" x14ac:dyDescent="0.15">
      <c r="A369" s="8">
        <f>COUNTIFS(貼付用!B:B,リスト!O369,貼付用!G:G,リスト!F369,貼付用!F:F,リスト!D369)</f>
        <v>0</v>
      </c>
      <c r="B369" s="28" t="str">
        <f t="shared" si="5"/>
        <v>○</v>
      </c>
      <c r="C369" s="11" t="s">
        <v>1745</v>
      </c>
      <c r="D369" s="12">
        <v>110</v>
      </c>
      <c r="E369" s="1" t="s">
        <v>960</v>
      </c>
      <c r="F369" s="15">
        <v>116000</v>
      </c>
      <c r="G369" s="20" t="s">
        <v>1973</v>
      </c>
      <c r="H369" s="26" t="s">
        <v>1971</v>
      </c>
      <c r="I369" s="1"/>
      <c r="J369" s="21"/>
      <c r="O369" s="8" t="s">
        <v>356</v>
      </c>
    </row>
    <row r="370" spans="1:15" x14ac:dyDescent="0.15">
      <c r="A370" s="8">
        <f>COUNTIFS(貼付用!B:B,リスト!O370,貼付用!G:G,リスト!F370,貼付用!F:F,リスト!D370)</f>
        <v>0</v>
      </c>
      <c r="B370" s="28" t="str">
        <f t="shared" si="5"/>
        <v>○</v>
      </c>
      <c r="C370" s="11" t="s">
        <v>1746</v>
      </c>
      <c r="D370" s="12">
        <v>150</v>
      </c>
      <c r="E370" s="1" t="s">
        <v>2020</v>
      </c>
      <c r="F370" s="15">
        <v>190000</v>
      </c>
      <c r="G370" s="20" t="s">
        <v>1973</v>
      </c>
      <c r="H370" s="26" t="s">
        <v>1971</v>
      </c>
      <c r="I370" s="1"/>
      <c r="J370" s="21"/>
      <c r="O370" s="8" t="s">
        <v>175</v>
      </c>
    </row>
    <row r="371" spans="1:15" x14ac:dyDescent="0.15">
      <c r="A371" s="8">
        <f>COUNTIFS(貼付用!B:B,リスト!O371,貼付用!G:G,リスト!F371,貼付用!F:F,リスト!D371)</f>
        <v>0</v>
      </c>
      <c r="B371" s="28" t="str">
        <f t="shared" si="5"/>
        <v>○</v>
      </c>
      <c r="C371" s="11" t="s">
        <v>1747</v>
      </c>
      <c r="D371" s="12">
        <v>150</v>
      </c>
      <c r="E371" s="1" t="s">
        <v>960</v>
      </c>
      <c r="F371" s="15">
        <v>300</v>
      </c>
      <c r="G371" s="20" t="s">
        <v>1973</v>
      </c>
      <c r="H371" s="26" t="s">
        <v>1971</v>
      </c>
      <c r="I371" s="1"/>
      <c r="J371" s="21"/>
      <c r="O371" s="8" t="s">
        <v>64</v>
      </c>
    </row>
    <row r="372" spans="1:15" x14ac:dyDescent="0.15">
      <c r="A372" s="8">
        <f>COUNTIFS(貼付用!B:B,リスト!O372,貼付用!G:G,リスト!F372,貼付用!F:F,リスト!D372)</f>
        <v>0</v>
      </c>
      <c r="B372" s="28" t="str">
        <f t="shared" si="5"/>
        <v>○</v>
      </c>
      <c r="C372" s="11" t="s">
        <v>1748</v>
      </c>
      <c r="D372" s="12">
        <v>160</v>
      </c>
      <c r="E372" s="1" t="s">
        <v>2020</v>
      </c>
      <c r="F372" s="15">
        <v>40000</v>
      </c>
      <c r="G372" s="20" t="s">
        <v>1973</v>
      </c>
      <c r="H372" s="26" t="s">
        <v>1969</v>
      </c>
      <c r="I372" s="1"/>
      <c r="J372" s="21"/>
      <c r="O372" s="8" t="s">
        <v>276</v>
      </c>
    </row>
    <row r="373" spans="1:15" x14ac:dyDescent="0.15">
      <c r="A373" s="8">
        <f>COUNTIFS(貼付用!B:B,リスト!O373,貼付用!G:G,リスト!F373,貼付用!F:F,リスト!D373)</f>
        <v>0</v>
      </c>
      <c r="B373" s="28" t="str">
        <f t="shared" si="5"/>
        <v>○</v>
      </c>
      <c r="C373" s="11" t="s">
        <v>1749</v>
      </c>
      <c r="D373" s="12">
        <v>200</v>
      </c>
      <c r="E373" s="1" t="s">
        <v>2020</v>
      </c>
      <c r="F373" s="15">
        <v>360000</v>
      </c>
      <c r="G373" s="20" t="s">
        <v>1973</v>
      </c>
      <c r="H373" s="26" t="s">
        <v>1971</v>
      </c>
      <c r="I373" s="1"/>
      <c r="J373" s="21"/>
      <c r="O373" s="8" t="s">
        <v>505</v>
      </c>
    </row>
    <row r="374" spans="1:15" x14ac:dyDescent="0.15">
      <c r="A374" s="8">
        <f>COUNTIFS(貼付用!B:B,リスト!O374,貼付用!G:G,リスト!F374,貼付用!F:F,リスト!D374)</f>
        <v>0</v>
      </c>
      <c r="B374" s="28" t="str">
        <f t="shared" si="5"/>
        <v>○</v>
      </c>
      <c r="C374" s="11" t="s">
        <v>1750</v>
      </c>
      <c r="D374" s="12">
        <v>220</v>
      </c>
      <c r="E374" s="1" t="s">
        <v>2019</v>
      </c>
      <c r="F374" s="15">
        <v>128000</v>
      </c>
      <c r="G374" s="20" t="s">
        <v>1973</v>
      </c>
      <c r="H374" s="26" t="s">
        <v>1969</v>
      </c>
      <c r="I374" s="1"/>
      <c r="J374" s="21"/>
      <c r="O374" s="8" t="s">
        <v>506</v>
      </c>
    </row>
    <row r="375" spans="1:15" x14ac:dyDescent="0.15">
      <c r="A375" s="8">
        <f>COUNTIFS(貼付用!B:B,リスト!O375,貼付用!G:G,リスト!F375,貼付用!F:F,リスト!D375)</f>
        <v>0</v>
      </c>
      <c r="B375" s="28" t="str">
        <f t="shared" si="5"/>
        <v>○</v>
      </c>
      <c r="C375" s="11" t="s">
        <v>1751</v>
      </c>
      <c r="D375" s="12">
        <v>220</v>
      </c>
      <c r="E375" s="1" t="s">
        <v>1189</v>
      </c>
      <c r="F375" s="15">
        <v>128000</v>
      </c>
      <c r="G375" s="20" t="s">
        <v>1973</v>
      </c>
      <c r="H375" s="26" t="s">
        <v>1969</v>
      </c>
      <c r="I375" s="1"/>
      <c r="J375" s="21"/>
      <c r="O375" s="8" t="s">
        <v>507</v>
      </c>
    </row>
    <row r="376" spans="1:15" x14ac:dyDescent="0.15">
      <c r="A376" s="8">
        <f>COUNTIFS(貼付用!B:B,リスト!O376,貼付用!G:G,リスト!F376,貼付用!F:F,リスト!D376)</f>
        <v>0</v>
      </c>
      <c r="B376" s="28" t="str">
        <f t="shared" si="5"/>
        <v>○</v>
      </c>
      <c r="C376" s="11" t="s">
        <v>1752</v>
      </c>
      <c r="D376" s="12">
        <v>210</v>
      </c>
      <c r="E376" s="1" t="s">
        <v>2020</v>
      </c>
      <c r="F376" s="15">
        <v>128000</v>
      </c>
      <c r="G376" s="20" t="s">
        <v>1973</v>
      </c>
      <c r="H376" s="26" t="s">
        <v>1969</v>
      </c>
      <c r="I376" s="1"/>
      <c r="J376" s="21"/>
      <c r="O376" s="8" t="s">
        <v>508</v>
      </c>
    </row>
    <row r="377" spans="1:15" x14ac:dyDescent="0.15">
      <c r="A377" s="8">
        <f>COUNTIFS(貼付用!B:B,リスト!O377,貼付用!G:G,リスト!F377,貼付用!F:F,リスト!D377)</f>
        <v>0</v>
      </c>
      <c r="B377" s="28" t="str">
        <f t="shared" si="5"/>
        <v>○</v>
      </c>
      <c r="C377" s="11" t="s">
        <v>1753</v>
      </c>
      <c r="D377" s="12">
        <v>100</v>
      </c>
      <c r="E377" s="1" t="s">
        <v>960</v>
      </c>
      <c r="F377" s="15">
        <v>2250000</v>
      </c>
      <c r="G377" s="20" t="s">
        <v>1973</v>
      </c>
      <c r="H377" s="26" t="s">
        <v>1969</v>
      </c>
      <c r="I377" s="1"/>
      <c r="J377" s="21"/>
      <c r="O377" s="8" t="s">
        <v>277</v>
      </c>
    </row>
    <row r="378" spans="1:15" x14ac:dyDescent="0.15">
      <c r="A378" s="8">
        <f>COUNTIFS(貼付用!B:B,リスト!O378,貼付用!G:G,リスト!F378,貼付用!F:F,リスト!D378)</f>
        <v>0</v>
      </c>
      <c r="B378" s="28" t="str">
        <f t="shared" si="5"/>
        <v>○</v>
      </c>
      <c r="C378" s="11" t="s">
        <v>1754</v>
      </c>
      <c r="D378" s="12">
        <v>50</v>
      </c>
      <c r="E378" s="1" t="s">
        <v>960</v>
      </c>
      <c r="F378" s="15">
        <v>1200000</v>
      </c>
      <c r="G378" s="20" t="s">
        <v>1973</v>
      </c>
      <c r="H378" s="26" t="s">
        <v>1969</v>
      </c>
      <c r="I378" s="1"/>
      <c r="J378" s="21"/>
      <c r="O378" s="8" t="s">
        <v>509</v>
      </c>
    </row>
    <row r="379" spans="1:15" x14ac:dyDescent="0.15">
      <c r="A379" s="8">
        <f>COUNTIFS(貼付用!B:B,リスト!O379,貼付用!G:G,リスト!F379,貼付用!F:F,リスト!D379)</f>
        <v>0</v>
      </c>
      <c r="B379" s="28" t="str">
        <f t="shared" si="5"/>
        <v>○</v>
      </c>
      <c r="C379" s="11" t="s">
        <v>1755</v>
      </c>
      <c r="D379" s="12">
        <v>260</v>
      </c>
      <c r="E379" s="1" t="s">
        <v>2019</v>
      </c>
      <c r="F379" s="15">
        <v>540000</v>
      </c>
      <c r="G379" s="20" t="s">
        <v>1973</v>
      </c>
      <c r="H379" s="26" t="s">
        <v>1969</v>
      </c>
      <c r="I379" s="1"/>
      <c r="J379" s="21"/>
      <c r="O379" s="8" t="s">
        <v>510</v>
      </c>
    </row>
    <row r="380" spans="1:15" x14ac:dyDescent="0.15">
      <c r="A380" s="8">
        <f>COUNTIFS(貼付用!B:B,リスト!O380,貼付用!G:G,リスト!F380,貼付用!F:F,リスト!D380)</f>
        <v>0</v>
      </c>
      <c r="B380" s="28" t="str">
        <f t="shared" si="5"/>
        <v/>
      </c>
      <c r="C380" s="11" t="s">
        <v>1756</v>
      </c>
      <c r="D380" s="12"/>
      <c r="E380" s="1"/>
      <c r="F380" s="15" t="s">
        <v>1988</v>
      </c>
      <c r="G380" s="20"/>
      <c r="H380" s="26"/>
      <c r="I380" s="1"/>
      <c r="J380" s="21"/>
      <c r="O380" s="8" t="s">
        <v>1257</v>
      </c>
    </row>
    <row r="381" spans="1:15" x14ac:dyDescent="0.15">
      <c r="A381" s="8">
        <f>COUNTIFS(貼付用!B:B,リスト!O381,貼付用!G:G,リスト!F381,貼付用!F:F,リスト!D381)</f>
        <v>0</v>
      </c>
      <c r="B381" s="28" t="str">
        <f t="shared" si="5"/>
        <v>○</v>
      </c>
      <c r="C381" s="11" t="s">
        <v>1757</v>
      </c>
      <c r="D381" s="12">
        <v>40</v>
      </c>
      <c r="E381" s="1" t="s">
        <v>960</v>
      </c>
      <c r="F381" s="15">
        <v>44000</v>
      </c>
      <c r="G381" s="20" t="s">
        <v>1973</v>
      </c>
      <c r="H381" s="26" t="s">
        <v>1969</v>
      </c>
      <c r="I381" s="1"/>
      <c r="J381" s="21"/>
      <c r="O381" s="8" t="s">
        <v>87</v>
      </c>
    </row>
    <row r="382" spans="1:15" x14ac:dyDescent="0.15">
      <c r="A382" s="8">
        <f>COUNTIFS(貼付用!B:B,リスト!O382,貼付用!G:G,リスト!F382,貼付用!F:F,リスト!D382)</f>
        <v>0</v>
      </c>
      <c r="B382" s="28" t="str">
        <f t="shared" si="5"/>
        <v>○</v>
      </c>
      <c r="C382" s="11" t="s">
        <v>1758</v>
      </c>
      <c r="D382" s="12">
        <v>100</v>
      </c>
      <c r="E382" s="1" t="s">
        <v>992</v>
      </c>
      <c r="F382" s="15">
        <v>160000</v>
      </c>
      <c r="G382" s="20" t="s">
        <v>1973</v>
      </c>
      <c r="H382" s="26" t="s">
        <v>1989</v>
      </c>
      <c r="I382" s="1"/>
      <c r="J382" s="21"/>
      <c r="O382" s="8" t="s">
        <v>194</v>
      </c>
    </row>
    <row r="383" spans="1:15" x14ac:dyDescent="0.15">
      <c r="A383" s="8">
        <f>COUNTIFS(貼付用!B:B,リスト!O383,貼付用!G:G,リスト!F383,貼付用!F:F,リスト!D383)</f>
        <v>0</v>
      </c>
      <c r="B383" s="28" t="str">
        <f t="shared" si="5"/>
        <v>○</v>
      </c>
      <c r="C383" s="11" t="s">
        <v>1759</v>
      </c>
      <c r="D383" s="12">
        <v>100</v>
      </c>
      <c r="E383" s="1" t="s">
        <v>2020</v>
      </c>
      <c r="F383" s="15">
        <v>400000</v>
      </c>
      <c r="G383" s="20" t="s">
        <v>1973</v>
      </c>
      <c r="H383" s="26" t="s">
        <v>1969</v>
      </c>
      <c r="I383" s="1" t="s">
        <v>2013</v>
      </c>
      <c r="J383" s="21"/>
      <c r="O383" s="8" t="s">
        <v>511</v>
      </c>
    </row>
    <row r="384" spans="1:15" x14ac:dyDescent="0.15">
      <c r="A384" s="8">
        <f>COUNTIFS(貼付用!B:B,リスト!O384,貼付用!G:G,リスト!F384,貼付用!F:F,リスト!D384)</f>
        <v>0</v>
      </c>
      <c r="B384" s="28" t="str">
        <f t="shared" si="5"/>
        <v>○</v>
      </c>
      <c r="C384" s="11" t="s">
        <v>1760</v>
      </c>
      <c r="D384" s="12">
        <v>100</v>
      </c>
      <c r="E384" s="1" t="s">
        <v>2019</v>
      </c>
      <c r="F384" s="15">
        <v>180000</v>
      </c>
      <c r="G384" s="20" t="s">
        <v>1973</v>
      </c>
      <c r="H384" s="26" t="s">
        <v>1973</v>
      </c>
      <c r="I384" s="1"/>
      <c r="J384" s="21"/>
      <c r="O384" s="8" t="s">
        <v>279</v>
      </c>
    </row>
    <row r="385" spans="1:15" x14ac:dyDescent="0.15">
      <c r="A385" s="8">
        <f>COUNTIFS(貼付用!B:B,リスト!O385,貼付用!G:G,リスト!F385,貼付用!F:F,リスト!D385)</f>
        <v>0</v>
      </c>
      <c r="B385" s="28" t="str">
        <f t="shared" si="5"/>
        <v/>
      </c>
      <c r="C385" s="11" t="s">
        <v>1898</v>
      </c>
      <c r="D385" s="12"/>
      <c r="E385" s="1"/>
      <c r="F385" s="15" t="s">
        <v>1988</v>
      </c>
      <c r="G385" s="20"/>
      <c r="H385" s="26"/>
      <c r="I385" s="1"/>
      <c r="J385" s="21"/>
      <c r="O385" s="8" t="s">
        <v>900</v>
      </c>
    </row>
    <row r="386" spans="1:15" x14ac:dyDescent="0.15">
      <c r="A386" s="8">
        <f>COUNTIFS(貼付用!B:B,リスト!O386,貼付用!G:G,リスト!F386,貼付用!F:F,リスト!D386)</f>
        <v>0</v>
      </c>
      <c r="B386" s="28" t="str">
        <f t="shared" si="5"/>
        <v>○</v>
      </c>
      <c r="C386" s="11" t="s">
        <v>1761</v>
      </c>
      <c r="D386" s="12">
        <v>100</v>
      </c>
      <c r="E386" s="1" t="s">
        <v>992</v>
      </c>
      <c r="F386" s="15">
        <v>42000</v>
      </c>
      <c r="G386" s="20" t="s">
        <v>1969</v>
      </c>
      <c r="H386" s="26" t="s">
        <v>1969</v>
      </c>
      <c r="I386" s="1"/>
      <c r="J386" s="21"/>
      <c r="O386" s="8" t="s">
        <v>193</v>
      </c>
    </row>
    <row r="387" spans="1:15" x14ac:dyDescent="0.15">
      <c r="A387" s="8">
        <f>COUNTIFS(貼付用!B:B,リスト!O387,貼付用!G:G,リスト!F387,貼付用!F:F,リスト!D387)</f>
        <v>0</v>
      </c>
      <c r="B387" s="28" t="str">
        <f t="shared" si="5"/>
        <v>○</v>
      </c>
      <c r="C387" s="11" t="s">
        <v>1762</v>
      </c>
      <c r="D387" s="12">
        <v>150</v>
      </c>
      <c r="E387" s="1" t="s">
        <v>992</v>
      </c>
      <c r="F387" s="15">
        <v>320000</v>
      </c>
      <c r="G387" s="20" t="s">
        <v>1973</v>
      </c>
      <c r="H387" s="26" t="s">
        <v>1969</v>
      </c>
      <c r="I387" s="1"/>
      <c r="J387" s="21"/>
      <c r="O387" s="8" t="s">
        <v>512</v>
      </c>
    </row>
    <row r="388" spans="1:15" x14ac:dyDescent="0.15">
      <c r="A388" s="8">
        <f>COUNTIFS(貼付用!B:B,リスト!O388,貼付用!G:G,リスト!F388,貼付用!F:F,リスト!D388)</f>
        <v>0</v>
      </c>
      <c r="B388" s="28" t="str">
        <f t="shared" si="5"/>
        <v>○</v>
      </c>
      <c r="C388" s="11" t="s">
        <v>1763</v>
      </c>
      <c r="D388" s="12">
        <v>100</v>
      </c>
      <c r="E388" s="1" t="s">
        <v>1121</v>
      </c>
      <c r="F388" s="15">
        <v>42000</v>
      </c>
      <c r="G388" s="20" t="s">
        <v>1969</v>
      </c>
      <c r="H388" s="26" t="s">
        <v>1969</v>
      </c>
      <c r="I388" s="1"/>
      <c r="J388" s="21"/>
      <c r="O388" s="8" t="s">
        <v>161</v>
      </c>
    </row>
    <row r="389" spans="1:15" x14ac:dyDescent="0.15">
      <c r="A389" s="8">
        <f>COUNTIFS(貼付用!B:B,リスト!O389,貼付用!G:G,リスト!F389,貼付用!F:F,リスト!D389)</f>
        <v>0</v>
      </c>
      <c r="B389" s="28" t="str">
        <f t="shared" si="5"/>
        <v>○</v>
      </c>
      <c r="C389" s="11" t="s">
        <v>1764</v>
      </c>
      <c r="D389" s="12">
        <v>100</v>
      </c>
      <c r="E389" s="1" t="s">
        <v>1189</v>
      </c>
      <c r="F389" s="15">
        <v>42000</v>
      </c>
      <c r="G389" s="20" t="s">
        <v>1969</v>
      </c>
      <c r="H389" s="26" t="s">
        <v>1969</v>
      </c>
      <c r="I389" s="1"/>
      <c r="J389" s="21"/>
      <c r="O389" s="8" t="s">
        <v>182</v>
      </c>
    </row>
    <row r="390" spans="1:15" x14ac:dyDescent="0.15">
      <c r="A390" s="8">
        <f>COUNTIFS(貼付用!B:B,リスト!O390,貼付用!G:G,リスト!F390,貼付用!F:F,リスト!D390)</f>
        <v>0</v>
      </c>
      <c r="B390" s="28" t="str">
        <f t="shared" si="5"/>
        <v>○</v>
      </c>
      <c r="C390" s="11" t="s">
        <v>1765</v>
      </c>
      <c r="D390" s="12">
        <v>100</v>
      </c>
      <c r="E390" s="1" t="s">
        <v>986</v>
      </c>
      <c r="F390" s="15">
        <v>42000</v>
      </c>
      <c r="G390" s="20" t="s">
        <v>1969</v>
      </c>
      <c r="H390" s="26" t="s">
        <v>1969</v>
      </c>
      <c r="I390" s="1"/>
      <c r="J390" s="21"/>
      <c r="O390" s="8" t="s">
        <v>176</v>
      </c>
    </row>
    <row r="391" spans="1:15" x14ac:dyDescent="0.15">
      <c r="A391" s="8">
        <f>COUNTIFS(貼付用!B:B,リスト!O391,貼付用!G:G,リスト!F391,貼付用!F:F,リスト!D391)</f>
        <v>0</v>
      </c>
      <c r="B391" s="28" t="str">
        <f t="shared" si="5"/>
        <v>○</v>
      </c>
      <c r="C391" s="11" t="s">
        <v>1766</v>
      </c>
      <c r="D391" s="12">
        <v>150</v>
      </c>
      <c r="E391" s="1" t="s">
        <v>986</v>
      </c>
      <c r="F391" s="15">
        <v>320000</v>
      </c>
      <c r="G391" s="20" t="s">
        <v>1973</v>
      </c>
      <c r="H391" s="26" t="s">
        <v>1969</v>
      </c>
      <c r="I391" s="1"/>
      <c r="J391" s="21"/>
      <c r="O391" s="8" t="s">
        <v>513</v>
      </c>
    </row>
    <row r="392" spans="1:15" x14ac:dyDescent="0.15">
      <c r="A392" s="8">
        <f>COUNTIFS(貼付用!B:B,リスト!O392,貼付用!G:G,リスト!F392,貼付用!F:F,リスト!D392)</f>
        <v>0</v>
      </c>
      <c r="B392" s="28" t="str">
        <f t="shared" ref="B392:B455" si="6">IF(F392="","",IF(A392=1,"●","○"))</f>
        <v>○</v>
      </c>
      <c r="C392" s="11" t="s">
        <v>1767</v>
      </c>
      <c r="D392" s="12">
        <v>100</v>
      </c>
      <c r="E392" s="1" t="s">
        <v>2020</v>
      </c>
      <c r="F392" s="15">
        <v>42000</v>
      </c>
      <c r="G392" s="20" t="s">
        <v>1969</v>
      </c>
      <c r="H392" s="26" t="s">
        <v>1969</v>
      </c>
      <c r="I392" s="1"/>
      <c r="J392" s="21"/>
      <c r="O392" s="8" t="s">
        <v>162</v>
      </c>
    </row>
    <row r="393" spans="1:15" x14ac:dyDescent="0.15">
      <c r="A393" s="8">
        <f>COUNTIFS(貼付用!B:B,リスト!O393,貼付用!G:G,リスト!F393,貼付用!F:F,リスト!D393)</f>
        <v>0</v>
      </c>
      <c r="B393" s="28" t="str">
        <f t="shared" si="6"/>
        <v>○</v>
      </c>
      <c r="C393" s="11" t="s">
        <v>1768</v>
      </c>
      <c r="D393" s="12">
        <v>100</v>
      </c>
      <c r="E393" s="1" t="s">
        <v>2019</v>
      </c>
      <c r="F393" s="15">
        <v>42000</v>
      </c>
      <c r="G393" s="20" t="s">
        <v>1969</v>
      </c>
      <c r="H393" s="26" t="s">
        <v>1969</v>
      </c>
      <c r="I393" s="1"/>
      <c r="J393" s="21"/>
      <c r="O393" s="8" t="s">
        <v>159</v>
      </c>
    </row>
    <row r="394" spans="1:15" x14ac:dyDescent="0.15">
      <c r="A394" s="8">
        <f>COUNTIFS(貼付用!B:B,リスト!O394,貼付用!G:G,リスト!F394,貼付用!F:F,リスト!D394)</f>
        <v>0</v>
      </c>
      <c r="B394" s="28" t="str">
        <f t="shared" si="6"/>
        <v/>
      </c>
      <c r="C394" s="11" t="s">
        <v>1899</v>
      </c>
      <c r="D394" s="12"/>
      <c r="E394" s="1"/>
      <c r="F394" s="15" t="s">
        <v>1988</v>
      </c>
      <c r="G394" s="20"/>
      <c r="H394" s="26"/>
      <c r="I394" s="1"/>
      <c r="J394" s="21"/>
      <c r="O394" s="8" t="s">
        <v>1899</v>
      </c>
    </row>
    <row r="395" spans="1:15" x14ac:dyDescent="0.15">
      <c r="A395" s="8">
        <f>COUNTIFS(貼付用!B:B,リスト!O395,貼付用!G:G,リスト!F395,貼付用!F:F,リスト!D395)</f>
        <v>0</v>
      </c>
      <c r="B395" s="28" t="str">
        <f t="shared" si="6"/>
        <v>○</v>
      </c>
      <c r="C395" s="11" t="s">
        <v>1769</v>
      </c>
      <c r="D395" s="12">
        <v>800</v>
      </c>
      <c r="E395" s="1" t="s">
        <v>960</v>
      </c>
      <c r="F395" s="15">
        <v>5000</v>
      </c>
      <c r="G395" s="20" t="s">
        <v>1973</v>
      </c>
      <c r="H395" s="26" t="s">
        <v>1969</v>
      </c>
      <c r="I395" s="1"/>
      <c r="J395" s="21"/>
      <c r="O395" s="8" t="s">
        <v>29</v>
      </c>
    </row>
    <row r="396" spans="1:15" x14ac:dyDescent="0.15">
      <c r="A396" s="8">
        <f>COUNTIFS(貼付用!B:B,リスト!O396,貼付用!G:G,リスト!F396,貼付用!F:F,リスト!D396)</f>
        <v>0</v>
      </c>
      <c r="B396" s="28" t="str">
        <f t="shared" si="6"/>
        <v>○</v>
      </c>
      <c r="C396" s="11" t="s">
        <v>1770</v>
      </c>
      <c r="D396" s="12">
        <v>800</v>
      </c>
      <c r="E396" s="1" t="s">
        <v>960</v>
      </c>
      <c r="F396" s="15">
        <v>12500</v>
      </c>
      <c r="G396" s="20" t="s">
        <v>1973</v>
      </c>
      <c r="H396" s="26" t="s">
        <v>1969</v>
      </c>
      <c r="I396" s="1"/>
      <c r="J396" s="21"/>
      <c r="O396" s="8" t="s">
        <v>27</v>
      </c>
    </row>
    <row r="397" spans="1:15" x14ac:dyDescent="0.15">
      <c r="A397" s="8">
        <f>COUNTIFS(貼付用!B:B,リスト!O397,貼付用!G:G,リスト!F397,貼付用!F:F,リスト!D397)</f>
        <v>0</v>
      </c>
      <c r="B397" s="28" t="str">
        <f t="shared" si="6"/>
        <v>○</v>
      </c>
      <c r="C397" s="11" t="s">
        <v>1771</v>
      </c>
      <c r="D397" s="12">
        <v>800</v>
      </c>
      <c r="E397" s="1" t="s">
        <v>960</v>
      </c>
      <c r="F397" s="15">
        <v>30000</v>
      </c>
      <c r="G397" s="20" t="s">
        <v>1973</v>
      </c>
      <c r="H397" s="26" t="s">
        <v>1969</v>
      </c>
      <c r="I397" s="1"/>
      <c r="J397" s="21"/>
      <c r="O397" s="8" t="s">
        <v>28</v>
      </c>
    </row>
    <row r="398" spans="1:15" x14ac:dyDescent="0.15">
      <c r="A398" s="8">
        <f>COUNTIFS(貼付用!B:B,リスト!O398,貼付用!G:G,リスト!F398,貼付用!F:F,リスト!D398)</f>
        <v>0</v>
      </c>
      <c r="B398" s="28" t="str">
        <f t="shared" si="6"/>
        <v>○</v>
      </c>
      <c r="C398" s="11" t="s">
        <v>1772</v>
      </c>
      <c r="D398" s="12">
        <v>800</v>
      </c>
      <c r="E398" s="1" t="s">
        <v>960</v>
      </c>
      <c r="F398" s="15">
        <v>60000</v>
      </c>
      <c r="G398" s="20" t="s">
        <v>1973</v>
      </c>
      <c r="H398" s="26" t="s">
        <v>1969</v>
      </c>
      <c r="I398" s="1"/>
      <c r="J398" s="21"/>
      <c r="O398" s="8" t="s">
        <v>26</v>
      </c>
    </row>
    <row r="399" spans="1:15" x14ac:dyDescent="0.15">
      <c r="A399" s="8">
        <f>COUNTIFS(貼付用!B:B,リスト!O399,貼付用!G:G,リスト!F399,貼付用!F:F,リスト!D399)</f>
        <v>0</v>
      </c>
      <c r="B399" s="28" t="str">
        <f t="shared" si="6"/>
        <v>○</v>
      </c>
      <c r="C399" s="11" t="s">
        <v>1773</v>
      </c>
      <c r="D399" s="12">
        <v>800</v>
      </c>
      <c r="E399" s="1" t="s">
        <v>960</v>
      </c>
      <c r="F399" s="15">
        <v>20000</v>
      </c>
      <c r="G399" s="20" t="s">
        <v>1973</v>
      </c>
      <c r="H399" s="26" t="s">
        <v>1969</v>
      </c>
      <c r="I399" s="1"/>
      <c r="J399" s="21"/>
      <c r="O399" s="8" t="s">
        <v>129</v>
      </c>
    </row>
    <row r="400" spans="1:15" x14ac:dyDescent="0.15">
      <c r="A400" s="8">
        <f>COUNTIFS(貼付用!B:B,リスト!O400,貼付用!G:G,リスト!F400,貼付用!F:F,リスト!D400)</f>
        <v>0</v>
      </c>
      <c r="B400" s="28" t="str">
        <f t="shared" si="6"/>
        <v>○</v>
      </c>
      <c r="C400" s="11" t="s">
        <v>1774</v>
      </c>
      <c r="D400" s="12">
        <v>800</v>
      </c>
      <c r="E400" s="1" t="s">
        <v>960</v>
      </c>
      <c r="F400" s="15">
        <v>37500</v>
      </c>
      <c r="G400" s="20" t="s">
        <v>1973</v>
      </c>
      <c r="H400" s="26" t="s">
        <v>1969</v>
      </c>
      <c r="I400" s="1"/>
      <c r="J400" s="21"/>
      <c r="O400" s="8" t="s">
        <v>125</v>
      </c>
    </row>
    <row r="401" spans="1:15" x14ac:dyDescent="0.15">
      <c r="A401" s="8">
        <f>COUNTIFS(貼付用!B:B,リスト!O401,貼付用!G:G,リスト!F401,貼付用!F:F,リスト!D401)</f>
        <v>0</v>
      </c>
      <c r="B401" s="28" t="str">
        <f t="shared" si="6"/>
        <v>○</v>
      </c>
      <c r="C401" s="11" t="s">
        <v>1775</v>
      </c>
      <c r="D401" s="12">
        <v>800</v>
      </c>
      <c r="E401" s="1" t="s">
        <v>960</v>
      </c>
      <c r="F401" s="15">
        <v>65000</v>
      </c>
      <c r="G401" s="20" t="s">
        <v>1973</v>
      </c>
      <c r="H401" s="26" t="s">
        <v>1969</v>
      </c>
      <c r="I401" s="1"/>
      <c r="J401" s="21"/>
      <c r="O401" s="8" t="s">
        <v>126</v>
      </c>
    </row>
    <row r="402" spans="1:15" x14ac:dyDescent="0.15">
      <c r="A402" s="8">
        <f>COUNTIFS(貼付用!B:B,リスト!O402,貼付用!G:G,リスト!F402,貼付用!F:F,リスト!D402)</f>
        <v>0</v>
      </c>
      <c r="B402" s="28" t="str">
        <f t="shared" si="6"/>
        <v>○</v>
      </c>
      <c r="C402" s="11" t="s">
        <v>1776</v>
      </c>
      <c r="D402" s="12">
        <v>800</v>
      </c>
      <c r="E402" s="1" t="s">
        <v>960</v>
      </c>
      <c r="F402" s="15">
        <v>110000</v>
      </c>
      <c r="G402" s="20" t="s">
        <v>1973</v>
      </c>
      <c r="H402" s="26" t="s">
        <v>1969</v>
      </c>
      <c r="I402" s="1"/>
      <c r="J402" s="21"/>
      <c r="O402" s="8" t="s">
        <v>514</v>
      </c>
    </row>
    <row r="403" spans="1:15" x14ac:dyDescent="0.15">
      <c r="A403" s="8">
        <f>COUNTIFS(貼付用!B:B,リスト!O403,貼付用!G:G,リスト!F403,貼付用!F:F,リスト!D403)</f>
        <v>0</v>
      </c>
      <c r="B403" s="28" t="str">
        <f t="shared" si="6"/>
        <v>○</v>
      </c>
      <c r="C403" s="11" t="s">
        <v>1777</v>
      </c>
      <c r="D403" s="12">
        <v>800</v>
      </c>
      <c r="E403" s="1" t="s">
        <v>960</v>
      </c>
      <c r="F403" s="15">
        <v>100000</v>
      </c>
      <c r="G403" s="20" t="s">
        <v>1973</v>
      </c>
      <c r="H403" s="26" t="s">
        <v>1969</v>
      </c>
      <c r="I403" s="1"/>
      <c r="J403" s="21"/>
      <c r="O403" s="8" t="s">
        <v>515</v>
      </c>
    </row>
    <row r="404" spans="1:15" x14ac:dyDescent="0.15">
      <c r="A404" s="8">
        <f>COUNTIFS(貼付用!B:B,リスト!O404,貼付用!G:G,リスト!F404,貼付用!F:F,リスト!D404)</f>
        <v>0</v>
      </c>
      <c r="B404" s="28" t="str">
        <f t="shared" si="6"/>
        <v>○</v>
      </c>
      <c r="C404" s="11" t="s">
        <v>1778</v>
      </c>
      <c r="D404" s="12">
        <v>800</v>
      </c>
      <c r="E404" s="1" t="s">
        <v>960</v>
      </c>
      <c r="F404" s="15">
        <v>200000</v>
      </c>
      <c r="G404" s="20" t="s">
        <v>1973</v>
      </c>
      <c r="H404" s="26" t="s">
        <v>1969</v>
      </c>
      <c r="I404" s="1"/>
      <c r="J404" s="21"/>
      <c r="O404" s="8" t="s">
        <v>187</v>
      </c>
    </row>
    <row r="405" spans="1:15" x14ac:dyDescent="0.15">
      <c r="A405" s="8">
        <f>COUNTIFS(貼付用!B:B,リスト!O405,貼付用!G:G,リスト!F405,貼付用!F:F,リスト!D405)</f>
        <v>0</v>
      </c>
      <c r="B405" s="28" t="str">
        <f t="shared" si="6"/>
        <v>○</v>
      </c>
      <c r="C405" s="11" t="s">
        <v>1779</v>
      </c>
      <c r="D405" s="12">
        <v>800</v>
      </c>
      <c r="E405" s="1" t="s">
        <v>960</v>
      </c>
      <c r="F405" s="15">
        <v>200000</v>
      </c>
      <c r="G405" s="20" t="s">
        <v>1973</v>
      </c>
      <c r="H405" s="26" t="s">
        <v>1969</v>
      </c>
      <c r="I405" s="1"/>
      <c r="J405" s="21"/>
      <c r="O405" s="8" t="s">
        <v>280</v>
      </c>
    </row>
    <row r="406" spans="1:15" x14ac:dyDescent="0.15">
      <c r="A406" s="8">
        <f>COUNTIFS(貼付用!B:B,リスト!O406,貼付用!G:G,リスト!F406,貼付用!F:F,リスト!D406)</f>
        <v>0</v>
      </c>
      <c r="B406" s="28" t="str">
        <f t="shared" si="6"/>
        <v>○</v>
      </c>
      <c r="C406" s="11" t="s">
        <v>1780</v>
      </c>
      <c r="D406" s="12">
        <v>800</v>
      </c>
      <c r="E406" s="1" t="s">
        <v>960</v>
      </c>
      <c r="F406" s="15">
        <v>75000</v>
      </c>
      <c r="G406" s="20" t="s">
        <v>1973</v>
      </c>
      <c r="H406" s="26" t="s">
        <v>1969</v>
      </c>
      <c r="I406" s="1"/>
      <c r="J406" s="21"/>
      <c r="O406" s="8" t="s">
        <v>281</v>
      </c>
    </row>
    <row r="407" spans="1:15" x14ac:dyDescent="0.15">
      <c r="A407" s="8">
        <f>COUNTIFS(貼付用!B:B,リスト!O407,貼付用!G:G,リスト!F407,貼付用!F:F,リスト!D407)</f>
        <v>0</v>
      </c>
      <c r="B407" s="28" t="str">
        <f t="shared" si="6"/>
        <v>○</v>
      </c>
      <c r="C407" s="11" t="s">
        <v>1781</v>
      </c>
      <c r="D407" s="12">
        <v>800</v>
      </c>
      <c r="E407" s="1" t="s">
        <v>960</v>
      </c>
      <c r="F407" s="15">
        <v>125000</v>
      </c>
      <c r="G407" s="20" t="s">
        <v>1973</v>
      </c>
      <c r="H407" s="26" t="s">
        <v>1969</v>
      </c>
      <c r="I407" s="1"/>
      <c r="J407" s="21"/>
      <c r="O407" s="8" t="s">
        <v>170</v>
      </c>
    </row>
    <row r="408" spans="1:15" x14ac:dyDescent="0.15">
      <c r="A408" s="8">
        <f>COUNTIFS(貼付用!B:B,リスト!O408,貼付用!G:G,リスト!F408,貼付用!F:F,リスト!D408)</f>
        <v>0</v>
      </c>
      <c r="B408" s="28" t="str">
        <f t="shared" si="6"/>
        <v/>
      </c>
      <c r="C408" s="11" t="s">
        <v>897</v>
      </c>
      <c r="D408" s="12"/>
      <c r="E408" s="1"/>
      <c r="F408" s="15" t="s">
        <v>1988</v>
      </c>
      <c r="G408" s="20"/>
      <c r="H408" s="26"/>
      <c r="I408" s="1"/>
      <c r="J408" s="21"/>
      <c r="O408" s="8" t="s">
        <v>897</v>
      </c>
    </row>
    <row r="409" spans="1:15" x14ac:dyDescent="0.15">
      <c r="A409" s="8">
        <f>COUNTIFS(貼付用!B:B,リスト!O409,貼付用!G:G,リスト!F409,貼付用!F:F,リスト!D409)</f>
        <v>0</v>
      </c>
      <c r="B409" s="28" t="str">
        <f t="shared" si="6"/>
        <v>○</v>
      </c>
      <c r="C409" s="11" t="s">
        <v>1782</v>
      </c>
      <c r="D409" s="12">
        <v>9999</v>
      </c>
      <c r="E409" s="1" t="s">
        <v>960</v>
      </c>
      <c r="F409" s="15">
        <v>400000</v>
      </c>
      <c r="G409" s="20" t="s">
        <v>1973</v>
      </c>
      <c r="H409" s="26" t="s">
        <v>1969</v>
      </c>
      <c r="I409" s="1"/>
      <c r="J409" s="21"/>
      <c r="O409" s="8" t="s">
        <v>191</v>
      </c>
    </row>
    <row r="410" spans="1:15" x14ac:dyDescent="0.15">
      <c r="A410" s="8">
        <f>COUNTIFS(貼付用!B:B,リスト!O410,貼付用!G:G,リスト!F410,貼付用!F:F,リスト!D410)</f>
        <v>0</v>
      </c>
      <c r="B410" s="28" t="str">
        <f t="shared" si="6"/>
        <v>○</v>
      </c>
      <c r="C410" s="11" t="s">
        <v>1783</v>
      </c>
      <c r="D410" s="12">
        <v>9999</v>
      </c>
      <c r="E410" s="1" t="s">
        <v>960</v>
      </c>
      <c r="F410" s="15">
        <v>400000</v>
      </c>
      <c r="G410" s="20" t="s">
        <v>1973</v>
      </c>
      <c r="H410" s="26" t="s">
        <v>1969</v>
      </c>
      <c r="I410" s="1"/>
      <c r="J410" s="21"/>
      <c r="O410" s="8" t="s">
        <v>282</v>
      </c>
    </row>
    <row r="411" spans="1:15" x14ac:dyDescent="0.15">
      <c r="A411" s="8">
        <f>COUNTIFS(貼付用!B:B,リスト!O411,貼付用!G:G,リスト!F411,貼付用!F:F,リスト!D411)</f>
        <v>0</v>
      </c>
      <c r="B411" s="28" t="str">
        <f t="shared" si="6"/>
        <v>○</v>
      </c>
      <c r="C411" s="11" t="s">
        <v>1784</v>
      </c>
      <c r="D411" s="12">
        <v>9999</v>
      </c>
      <c r="E411" s="1" t="s">
        <v>960</v>
      </c>
      <c r="F411" s="15">
        <v>400000</v>
      </c>
      <c r="G411" s="20" t="s">
        <v>1973</v>
      </c>
      <c r="H411" s="26" t="s">
        <v>1969</v>
      </c>
      <c r="I411" s="1"/>
      <c r="J411" s="21"/>
      <c r="O411" s="8" t="s">
        <v>109</v>
      </c>
    </row>
    <row r="412" spans="1:15" x14ac:dyDescent="0.15">
      <c r="A412" s="8">
        <f>COUNTIFS(貼付用!B:B,リスト!O412,貼付用!G:G,リスト!F412,貼付用!F:F,リスト!D412)</f>
        <v>0</v>
      </c>
      <c r="B412" s="28" t="str">
        <f t="shared" si="6"/>
        <v/>
      </c>
      <c r="C412" s="11" t="s">
        <v>1785</v>
      </c>
      <c r="D412" s="12"/>
      <c r="E412" s="1"/>
      <c r="F412" s="15" t="s">
        <v>1988</v>
      </c>
      <c r="G412" s="20"/>
      <c r="H412" s="26"/>
      <c r="I412" s="1"/>
      <c r="J412" s="21"/>
      <c r="O412" s="8" t="s">
        <v>1151</v>
      </c>
    </row>
    <row r="413" spans="1:15" x14ac:dyDescent="0.15">
      <c r="A413" s="8">
        <f>COUNTIFS(貼付用!B:B,リスト!O413,貼付用!G:G,リスト!F413,貼付用!F:F,リスト!D413)</f>
        <v>0</v>
      </c>
      <c r="B413" s="28" t="str">
        <f t="shared" si="6"/>
        <v>○</v>
      </c>
      <c r="C413" s="11" t="s">
        <v>1786</v>
      </c>
      <c r="D413" s="12">
        <v>40</v>
      </c>
      <c r="E413" s="1" t="s">
        <v>960</v>
      </c>
      <c r="F413" s="15">
        <v>1000</v>
      </c>
      <c r="G413" s="20" t="s">
        <v>1969</v>
      </c>
      <c r="H413" s="26" t="s">
        <v>1969</v>
      </c>
      <c r="I413" s="1"/>
      <c r="J413" s="21"/>
      <c r="O413" s="8" t="s">
        <v>180</v>
      </c>
    </row>
    <row r="414" spans="1:15" x14ac:dyDescent="0.15">
      <c r="A414" s="8">
        <f>COUNTIFS(貼付用!B:B,リスト!O414,貼付用!G:G,リスト!F414,貼付用!F:F,リスト!D414)</f>
        <v>0</v>
      </c>
      <c r="B414" s="28" t="str">
        <f t="shared" si="6"/>
        <v>○</v>
      </c>
      <c r="C414" s="11" t="s">
        <v>1787</v>
      </c>
      <c r="D414" s="12">
        <v>120</v>
      </c>
      <c r="E414" s="1" t="s">
        <v>960</v>
      </c>
      <c r="F414" s="15">
        <v>200000</v>
      </c>
      <c r="G414" s="20" t="s">
        <v>1969</v>
      </c>
      <c r="H414" s="26" t="s">
        <v>1973</v>
      </c>
      <c r="I414" s="1"/>
      <c r="J414" s="21"/>
      <c r="O414" s="8" t="s">
        <v>188</v>
      </c>
    </row>
    <row r="415" spans="1:15" x14ac:dyDescent="0.15">
      <c r="A415" s="8">
        <f>COUNTIFS(貼付用!B:B,リスト!O415,貼付用!G:G,リスト!F415,貼付用!F:F,リスト!D415)</f>
        <v>0</v>
      </c>
      <c r="B415" s="28" t="str">
        <f t="shared" si="6"/>
        <v>○</v>
      </c>
      <c r="C415" s="11" t="s">
        <v>1788</v>
      </c>
      <c r="D415" s="12">
        <v>120</v>
      </c>
      <c r="E415" s="1" t="s">
        <v>960</v>
      </c>
      <c r="F415" s="15">
        <v>10000</v>
      </c>
      <c r="G415" s="20" t="s">
        <v>1969</v>
      </c>
      <c r="H415" s="26" t="s">
        <v>1973</v>
      </c>
      <c r="I415" s="1"/>
      <c r="J415" s="21"/>
      <c r="O415" s="8" t="s">
        <v>131</v>
      </c>
    </row>
    <row r="416" spans="1:15" x14ac:dyDescent="0.15">
      <c r="A416" s="8">
        <f>COUNTIFS(貼付用!B:B,リスト!O416,貼付用!G:G,リスト!F416,貼付用!F:F,リスト!D416)</f>
        <v>0</v>
      </c>
      <c r="B416" s="28" t="str">
        <f t="shared" si="6"/>
        <v>○</v>
      </c>
      <c r="C416" s="11" t="s">
        <v>1789</v>
      </c>
      <c r="D416" s="12">
        <v>120</v>
      </c>
      <c r="E416" s="1" t="s">
        <v>960</v>
      </c>
      <c r="F416" s="15">
        <v>100000</v>
      </c>
      <c r="G416" s="20" t="s">
        <v>1969</v>
      </c>
      <c r="H416" s="26" t="s">
        <v>1973</v>
      </c>
      <c r="I416" s="1"/>
      <c r="J416" s="21"/>
      <c r="O416" s="8" t="s">
        <v>192</v>
      </c>
    </row>
    <row r="417" spans="1:15" x14ac:dyDescent="0.15">
      <c r="A417" s="8">
        <f>COUNTIFS(貼付用!B:B,リスト!O417,貼付用!G:G,リスト!F417,貼付用!F:F,リスト!D417)</f>
        <v>0</v>
      </c>
      <c r="B417" s="28" t="str">
        <f t="shared" si="6"/>
        <v>○</v>
      </c>
      <c r="C417" s="11" t="s">
        <v>1790</v>
      </c>
      <c r="D417" s="12">
        <v>1000</v>
      </c>
      <c r="E417" s="1" t="s">
        <v>960</v>
      </c>
      <c r="F417" s="15">
        <v>1000000</v>
      </c>
      <c r="G417" s="20" t="s">
        <v>1969</v>
      </c>
      <c r="H417" s="26" t="s">
        <v>1973</v>
      </c>
      <c r="I417" s="1"/>
      <c r="J417" s="21"/>
      <c r="O417" s="8" t="s">
        <v>167</v>
      </c>
    </row>
    <row r="418" spans="1:15" x14ac:dyDescent="0.15">
      <c r="A418" s="8">
        <f>COUNTIFS(貼付用!B:B,リスト!O418,貼付用!G:G,リスト!F418,貼付用!F:F,リスト!D418)</f>
        <v>0</v>
      </c>
      <c r="B418" s="28" t="str">
        <f t="shared" si="6"/>
        <v>○</v>
      </c>
      <c r="C418" s="11" t="s">
        <v>1791</v>
      </c>
      <c r="D418" s="12">
        <v>4000</v>
      </c>
      <c r="E418" s="1" t="s">
        <v>960</v>
      </c>
      <c r="F418" s="15">
        <v>30000000</v>
      </c>
      <c r="G418" s="20" t="s">
        <v>1969</v>
      </c>
      <c r="H418" s="26" t="s">
        <v>1990</v>
      </c>
      <c r="I418" s="1"/>
      <c r="J418" s="21"/>
      <c r="O418" s="8" t="s">
        <v>283</v>
      </c>
    </row>
    <row r="419" spans="1:15" x14ac:dyDescent="0.15">
      <c r="A419" s="8">
        <f>COUNTIFS(貼付用!B:B,リスト!O419,貼付用!G:G,リスト!F419,貼付用!F:F,リスト!D419)</f>
        <v>0</v>
      </c>
      <c r="B419" s="28" t="str">
        <f t="shared" si="6"/>
        <v>○</v>
      </c>
      <c r="C419" s="11" t="s">
        <v>1792</v>
      </c>
      <c r="D419" s="12">
        <v>1000</v>
      </c>
      <c r="E419" s="1" t="s">
        <v>960</v>
      </c>
      <c r="F419" s="15">
        <v>500000</v>
      </c>
      <c r="G419" s="20" t="s">
        <v>1973</v>
      </c>
      <c r="H419" s="26" t="s">
        <v>1969</v>
      </c>
      <c r="I419" s="1"/>
      <c r="J419" s="21"/>
      <c r="O419" s="8" t="s">
        <v>66</v>
      </c>
    </row>
    <row r="420" spans="1:15" x14ac:dyDescent="0.15">
      <c r="A420" s="8">
        <f>COUNTIFS(貼付用!B:B,リスト!O420,貼付用!G:G,リスト!F420,貼付用!F:F,リスト!D420)</f>
        <v>0</v>
      </c>
      <c r="B420" s="28" t="str">
        <f t="shared" si="6"/>
        <v/>
      </c>
      <c r="C420" s="11" t="s">
        <v>916</v>
      </c>
      <c r="D420" s="12"/>
      <c r="E420" s="1"/>
      <c r="F420" s="15" t="s">
        <v>1988</v>
      </c>
      <c r="G420" s="20"/>
      <c r="H420" s="26"/>
      <c r="I420" s="1"/>
      <c r="J420" s="21"/>
      <c r="O420" s="8" t="s">
        <v>916</v>
      </c>
    </row>
    <row r="421" spans="1:15" x14ac:dyDescent="0.15">
      <c r="A421" s="8">
        <f>COUNTIFS(貼付用!B:B,リスト!O421,貼付用!G:G,リスト!F421,貼付用!F:F,リスト!D421)</f>
        <v>0</v>
      </c>
      <c r="B421" s="28" t="str">
        <f t="shared" si="6"/>
        <v>○</v>
      </c>
      <c r="C421" s="11" t="s">
        <v>1793</v>
      </c>
      <c r="D421" s="12">
        <v>85</v>
      </c>
      <c r="E421" s="1" t="s">
        <v>1121</v>
      </c>
      <c r="F421" s="15">
        <v>40000</v>
      </c>
      <c r="G421" s="20" t="s">
        <v>1973</v>
      </c>
      <c r="H421" s="26" t="s">
        <v>1969</v>
      </c>
      <c r="I421" s="1"/>
      <c r="J421" s="21"/>
      <c r="O421" s="8" t="s">
        <v>233</v>
      </c>
    </row>
    <row r="422" spans="1:15" x14ac:dyDescent="0.15">
      <c r="A422" s="8">
        <f>COUNTIFS(貼付用!B:B,リスト!O422,貼付用!G:G,リスト!F422,貼付用!F:F,リスト!D422)</f>
        <v>0</v>
      </c>
      <c r="B422" s="28" t="str">
        <f t="shared" si="6"/>
        <v>○</v>
      </c>
      <c r="C422" s="11" t="s">
        <v>1794</v>
      </c>
      <c r="D422" s="12">
        <v>85</v>
      </c>
      <c r="E422" s="1" t="s">
        <v>986</v>
      </c>
      <c r="F422" s="15">
        <v>40000</v>
      </c>
      <c r="G422" s="20" t="s">
        <v>1973</v>
      </c>
      <c r="H422" s="26" t="s">
        <v>1969</v>
      </c>
      <c r="I422" s="1"/>
      <c r="J422" s="21"/>
      <c r="O422" s="8" t="s">
        <v>234</v>
      </c>
    </row>
    <row r="423" spans="1:15" x14ac:dyDescent="0.15">
      <c r="A423" s="8">
        <f>COUNTIFS(貼付用!B:B,リスト!O423,貼付用!G:G,リスト!F423,貼付用!F:F,リスト!D423)</f>
        <v>0</v>
      </c>
      <c r="B423" s="28" t="str">
        <f t="shared" si="6"/>
        <v>○</v>
      </c>
      <c r="C423" s="11" t="s">
        <v>1795</v>
      </c>
      <c r="D423" s="12">
        <v>85</v>
      </c>
      <c r="E423" s="1" t="s">
        <v>1189</v>
      </c>
      <c r="F423" s="15">
        <v>40000</v>
      </c>
      <c r="G423" s="20" t="s">
        <v>1973</v>
      </c>
      <c r="H423" s="26" t="s">
        <v>1969</v>
      </c>
      <c r="I423" s="1"/>
      <c r="J423" s="21"/>
      <c r="O423" s="8" t="s">
        <v>235</v>
      </c>
    </row>
    <row r="424" spans="1:15" x14ac:dyDescent="0.15">
      <c r="A424" s="8">
        <f>COUNTIFS(貼付用!B:B,リスト!O424,貼付用!G:G,リスト!F424,貼付用!F:F,リスト!D424)</f>
        <v>0</v>
      </c>
      <c r="B424" s="28" t="str">
        <f t="shared" si="6"/>
        <v>○</v>
      </c>
      <c r="C424" s="11" t="s">
        <v>1796</v>
      </c>
      <c r="D424" s="12">
        <v>85</v>
      </c>
      <c r="E424" s="1" t="s">
        <v>992</v>
      </c>
      <c r="F424" s="15">
        <v>40000</v>
      </c>
      <c r="G424" s="20" t="s">
        <v>1973</v>
      </c>
      <c r="H424" s="26" t="s">
        <v>1969</v>
      </c>
      <c r="I424" s="1"/>
      <c r="J424" s="21"/>
      <c r="O424" s="8" t="s">
        <v>236</v>
      </c>
    </row>
    <row r="425" spans="1:15" x14ac:dyDescent="0.15">
      <c r="A425" s="8">
        <f>COUNTIFS(貼付用!B:B,リスト!O425,貼付用!G:G,リスト!F425,貼付用!F:F,リスト!D425)</f>
        <v>0</v>
      </c>
      <c r="B425" s="28" t="str">
        <f t="shared" si="6"/>
        <v>○</v>
      </c>
      <c r="C425" s="11" t="s">
        <v>1797</v>
      </c>
      <c r="D425" s="12">
        <v>85</v>
      </c>
      <c r="E425" s="1" t="s">
        <v>2020</v>
      </c>
      <c r="F425" s="15">
        <v>40000</v>
      </c>
      <c r="G425" s="20" t="s">
        <v>1973</v>
      </c>
      <c r="H425" s="26" t="s">
        <v>1969</v>
      </c>
      <c r="I425" s="1" t="s">
        <v>2013</v>
      </c>
      <c r="J425" s="21"/>
      <c r="O425" s="8" t="s">
        <v>237</v>
      </c>
    </row>
    <row r="426" spans="1:15" x14ac:dyDescent="0.15">
      <c r="A426" s="8">
        <f>COUNTIFS(貼付用!B:B,リスト!O426,貼付用!G:G,リスト!F426,貼付用!F:F,リスト!D426)</f>
        <v>0</v>
      </c>
      <c r="B426" s="28" t="str">
        <f t="shared" si="6"/>
        <v>○</v>
      </c>
      <c r="C426" s="11" t="s">
        <v>1798</v>
      </c>
      <c r="D426" s="12">
        <v>85</v>
      </c>
      <c r="E426" s="1" t="s">
        <v>2019</v>
      </c>
      <c r="F426" s="15">
        <v>40000</v>
      </c>
      <c r="G426" s="20" t="s">
        <v>1973</v>
      </c>
      <c r="H426" s="26" t="s">
        <v>1969</v>
      </c>
      <c r="I426" s="1" t="s">
        <v>2013</v>
      </c>
      <c r="J426" s="21"/>
      <c r="O426" s="8" t="s">
        <v>238</v>
      </c>
    </row>
    <row r="427" spans="1:15" x14ac:dyDescent="0.15">
      <c r="A427" s="8">
        <f>COUNTIFS(貼付用!B:B,リスト!O427,貼付用!G:G,リスト!F427,貼付用!F:F,リスト!D427)</f>
        <v>0</v>
      </c>
      <c r="B427" s="28" t="str">
        <f t="shared" si="6"/>
        <v>○</v>
      </c>
      <c r="C427" s="11" t="s">
        <v>1799</v>
      </c>
      <c r="D427" s="12">
        <v>85</v>
      </c>
      <c r="E427" s="1" t="s">
        <v>960</v>
      </c>
      <c r="F427" s="15">
        <v>40000</v>
      </c>
      <c r="G427" s="20" t="s">
        <v>1973</v>
      </c>
      <c r="H427" s="26" t="s">
        <v>1969</v>
      </c>
      <c r="I427" s="1"/>
      <c r="J427" s="21"/>
      <c r="O427" s="8" t="s">
        <v>239</v>
      </c>
    </row>
    <row r="428" spans="1:15" x14ac:dyDescent="0.15">
      <c r="A428" s="8">
        <f>COUNTIFS(貼付用!B:B,リスト!O428,貼付用!G:G,リスト!F428,貼付用!F:F,リスト!D428)</f>
        <v>0</v>
      </c>
      <c r="B428" s="28" t="str">
        <f t="shared" si="6"/>
        <v>○</v>
      </c>
      <c r="C428" s="11" t="s">
        <v>1800</v>
      </c>
      <c r="D428" s="12">
        <v>110</v>
      </c>
      <c r="E428" s="1" t="s">
        <v>992</v>
      </c>
      <c r="F428" s="15">
        <v>80000</v>
      </c>
      <c r="G428" s="20" t="s">
        <v>1973</v>
      </c>
      <c r="H428" s="26" t="s">
        <v>1973</v>
      </c>
      <c r="I428" s="1"/>
      <c r="J428" s="21"/>
      <c r="O428" s="8" t="s">
        <v>240</v>
      </c>
    </row>
    <row r="429" spans="1:15" x14ac:dyDescent="0.15">
      <c r="A429" s="8">
        <f>COUNTIFS(貼付用!B:B,リスト!O429,貼付用!G:G,リスト!F429,貼付用!F:F,リスト!D429)</f>
        <v>0</v>
      </c>
      <c r="B429" s="28" t="str">
        <f t="shared" si="6"/>
        <v>○</v>
      </c>
      <c r="C429" s="11" t="s">
        <v>1801</v>
      </c>
      <c r="D429" s="12">
        <v>110</v>
      </c>
      <c r="E429" s="1" t="s">
        <v>1121</v>
      </c>
      <c r="F429" s="15">
        <v>80000</v>
      </c>
      <c r="G429" s="20" t="s">
        <v>1973</v>
      </c>
      <c r="H429" s="26" t="s">
        <v>1973</v>
      </c>
      <c r="I429" s="1"/>
      <c r="J429" s="21"/>
      <c r="O429" s="8" t="s">
        <v>241</v>
      </c>
    </row>
    <row r="430" spans="1:15" x14ac:dyDescent="0.15">
      <c r="A430" s="8">
        <f>COUNTIFS(貼付用!B:B,リスト!O430,貼付用!G:G,リスト!F430,貼付用!F:F,リスト!D430)</f>
        <v>0</v>
      </c>
      <c r="B430" s="28" t="str">
        <f t="shared" si="6"/>
        <v>○</v>
      </c>
      <c r="C430" s="11" t="s">
        <v>1802</v>
      </c>
      <c r="D430" s="12">
        <v>110</v>
      </c>
      <c r="E430" s="1" t="s">
        <v>960</v>
      </c>
      <c r="F430" s="15">
        <v>80000</v>
      </c>
      <c r="G430" s="20" t="s">
        <v>1973</v>
      </c>
      <c r="H430" s="26" t="s">
        <v>1973</v>
      </c>
      <c r="I430" s="1"/>
      <c r="J430" s="21"/>
      <c r="O430" s="8" t="s">
        <v>242</v>
      </c>
    </row>
    <row r="431" spans="1:15" x14ac:dyDescent="0.15">
      <c r="A431" s="8">
        <f>COUNTIFS(貼付用!B:B,リスト!O431,貼付用!G:G,リスト!F431,貼付用!F:F,リスト!D431)</f>
        <v>0</v>
      </c>
      <c r="B431" s="28" t="str">
        <f t="shared" si="6"/>
        <v>○</v>
      </c>
      <c r="C431" s="11" t="s">
        <v>1803</v>
      </c>
      <c r="D431" s="12">
        <v>110</v>
      </c>
      <c r="E431" s="1" t="s">
        <v>960</v>
      </c>
      <c r="F431" s="15">
        <v>80000</v>
      </c>
      <c r="G431" s="20" t="s">
        <v>1973</v>
      </c>
      <c r="H431" s="26" t="s">
        <v>1973</v>
      </c>
      <c r="I431" s="1"/>
      <c r="J431" s="21"/>
      <c r="O431" s="8" t="s">
        <v>243</v>
      </c>
    </row>
    <row r="432" spans="1:15" x14ac:dyDescent="0.15">
      <c r="A432" s="8">
        <f>COUNTIFS(貼付用!B:B,リスト!O432,貼付用!G:G,リスト!F432,貼付用!F:F,リスト!D432)</f>
        <v>0</v>
      </c>
      <c r="B432" s="28" t="str">
        <f t="shared" si="6"/>
        <v>○</v>
      </c>
      <c r="C432" s="11" t="s">
        <v>1804</v>
      </c>
      <c r="D432" s="12">
        <v>110</v>
      </c>
      <c r="E432" s="1" t="s">
        <v>960</v>
      </c>
      <c r="F432" s="15">
        <v>80000</v>
      </c>
      <c r="G432" s="20" t="s">
        <v>1973</v>
      </c>
      <c r="H432" s="26" t="s">
        <v>1973</v>
      </c>
      <c r="I432" s="1"/>
      <c r="J432" s="21"/>
      <c r="O432" s="8" t="s">
        <v>244</v>
      </c>
    </row>
    <row r="433" spans="1:15" x14ac:dyDescent="0.15">
      <c r="A433" s="8">
        <f>COUNTIFS(貼付用!B:B,リスト!O433,貼付用!G:G,リスト!F433,貼付用!F:F,リスト!D433)</f>
        <v>0</v>
      </c>
      <c r="B433" s="28" t="str">
        <f t="shared" si="6"/>
        <v>○</v>
      </c>
      <c r="C433" s="11" t="s">
        <v>1805</v>
      </c>
      <c r="D433" s="12">
        <v>110</v>
      </c>
      <c r="E433" s="1" t="s">
        <v>960</v>
      </c>
      <c r="F433" s="15">
        <v>80000</v>
      </c>
      <c r="G433" s="20" t="s">
        <v>1973</v>
      </c>
      <c r="H433" s="26" t="s">
        <v>1973</v>
      </c>
      <c r="I433" s="1"/>
      <c r="J433" s="21"/>
      <c r="O433" s="8" t="s">
        <v>245</v>
      </c>
    </row>
    <row r="434" spans="1:15" x14ac:dyDescent="0.15">
      <c r="A434" s="8">
        <f>COUNTIFS(貼付用!B:B,リスト!O434,貼付用!G:G,リスト!F434,貼付用!F:F,リスト!D434)</f>
        <v>0</v>
      </c>
      <c r="B434" s="28" t="str">
        <f t="shared" si="6"/>
        <v>○</v>
      </c>
      <c r="C434" s="11" t="s">
        <v>1806</v>
      </c>
      <c r="D434" s="12">
        <v>110</v>
      </c>
      <c r="E434" s="1" t="s">
        <v>960</v>
      </c>
      <c r="F434" s="15">
        <v>80000</v>
      </c>
      <c r="G434" s="20" t="s">
        <v>1973</v>
      </c>
      <c r="H434" s="26" t="s">
        <v>1973</v>
      </c>
      <c r="I434" s="1"/>
      <c r="J434" s="21"/>
      <c r="O434" s="8" t="s">
        <v>246</v>
      </c>
    </row>
    <row r="435" spans="1:15" x14ac:dyDescent="0.15">
      <c r="A435" s="8">
        <f>COUNTIFS(貼付用!B:B,リスト!O435,貼付用!G:G,リスト!F435,貼付用!F:F,リスト!D435)</f>
        <v>0</v>
      </c>
      <c r="B435" s="28" t="str">
        <f t="shared" si="6"/>
        <v>○</v>
      </c>
      <c r="C435" s="11" t="s">
        <v>1807</v>
      </c>
      <c r="D435" s="12">
        <v>110</v>
      </c>
      <c r="E435" s="1" t="s">
        <v>960</v>
      </c>
      <c r="F435" s="15">
        <v>80000</v>
      </c>
      <c r="G435" s="20" t="s">
        <v>1973</v>
      </c>
      <c r="H435" s="26" t="s">
        <v>1973</v>
      </c>
      <c r="I435" s="1"/>
      <c r="J435" s="21"/>
      <c r="O435" s="8" t="s">
        <v>247</v>
      </c>
    </row>
    <row r="436" spans="1:15" x14ac:dyDescent="0.15">
      <c r="A436" s="8">
        <f>COUNTIFS(貼付用!B:B,リスト!O436,貼付用!G:G,リスト!F436,貼付用!F:F,リスト!D436)</f>
        <v>0</v>
      </c>
      <c r="B436" s="28" t="str">
        <f t="shared" si="6"/>
        <v>○</v>
      </c>
      <c r="C436" s="11" t="s">
        <v>1808</v>
      </c>
      <c r="D436" s="12">
        <v>300</v>
      </c>
      <c r="E436" s="1" t="s">
        <v>960</v>
      </c>
      <c r="F436" s="15">
        <v>80000</v>
      </c>
      <c r="G436" s="20" t="s">
        <v>1973</v>
      </c>
      <c r="H436" s="26" t="s">
        <v>1973</v>
      </c>
      <c r="I436" s="1"/>
      <c r="J436" s="21"/>
      <c r="O436" s="8" t="s">
        <v>248</v>
      </c>
    </row>
    <row r="437" spans="1:15" x14ac:dyDescent="0.15">
      <c r="A437" s="8">
        <f>COUNTIFS(貼付用!B:B,リスト!O437,貼付用!G:G,リスト!F437,貼付用!F:F,リスト!D437)</f>
        <v>0</v>
      </c>
      <c r="B437" s="28" t="str">
        <f t="shared" si="6"/>
        <v>○</v>
      </c>
      <c r="C437" s="11" t="s">
        <v>1809</v>
      </c>
      <c r="D437" s="12">
        <v>120</v>
      </c>
      <c r="E437" s="1" t="s">
        <v>986</v>
      </c>
      <c r="F437" s="15">
        <v>100000</v>
      </c>
      <c r="G437" s="20" t="s">
        <v>1973</v>
      </c>
      <c r="H437" s="26" t="s">
        <v>1973</v>
      </c>
      <c r="I437" s="1"/>
      <c r="J437" s="21"/>
      <c r="O437" s="8" t="s">
        <v>249</v>
      </c>
    </row>
    <row r="438" spans="1:15" x14ac:dyDescent="0.15">
      <c r="A438" s="8">
        <f>COUNTIFS(貼付用!B:B,リスト!O438,貼付用!G:G,リスト!F438,貼付用!F:F,リスト!D438)</f>
        <v>0</v>
      </c>
      <c r="B438" s="28" t="str">
        <f t="shared" si="6"/>
        <v>○</v>
      </c>
      <c r="C438" s="11" t="s">
        <v>1810</v>
      </c>
      <c r="D438" s="12">
        <v>120</v>
      </c>
      <c r="E438" s="1" t="s">
        <v>1121</v>
      </c>
      <c r="F438" s="15">
        <v>100000</v>
      </c>
      <c r="G438" s="20" t="s">
        <v>1973</v>
      </c>
      <c r="H438" s="26" t="s">
        <v>1973</v>
      </c>
      <c r="I438" s="1"/>
      <c r="J438" s="21"/>
      <c r="O438" s="8" t="s">
        <v>250</v>
      </c>
    </row>
    <row r="439" spans="1:15" x14ac:dyDescent="0.15">
      <c r="A439" s="8">
        <f>COUNTIFS(貼付用!B:B,リスト!O439,貼付用!G:G,リスト!F439,貼付用!F:F,リスト!D439)</f>
        <v>0</v>
      </c>
      <c r="B439" s="28" t="str">
        <f t="shared" si="6"/>
        <v>○</v>
      </c>
      <c r="C439" s="11" t="s">
        <v>1811</v>
      </c>
      <c r="D439" s="12">
        <v>90</v>
      </c>
      <c r="E439" s="1" t="s">
        <v>960</v>
      </c>
      <c r="F439" s="15">
        <v>200000</v>
      </c>
      <c r="G439" s="20" t="s">
        <v>1973</v>
      </c>
      <c r="H439" s="26" t="s">
        <v>1973</v>
      </c>
      <c r="I439" s="1"/>
      <c r="J439" s="21"/>
      <c r="O439" s="8" t="s">
        <v>251</v>
      </c>
    </row>
    <row r="440" spans="1:15" x14ac:dyDescent="0.15">
      <c r="A440" s="8">
        <f>COUNTIFS(貼付用!B:B,リスト!O440,貼付用!G:G,リスト!F440,貼付用!F:F,リスト!D440)</f>
        <v>0</v>
      </c>
      <c r="B440" s="28" t="str">
        <f t="shared" si="6"/>
        <v>○</v>
      </c>
      <c r="C440" s="11" t="s">
        <v>1812</v>
      </c>
      <c r="D440" s="12">
        <v>90</v>
      </c>
      <c r="E440" s="1" t="s">
        <v>960</v>
      </c>
      <c r="F440" s="15">
        <v>200000</v>
      </c>
      <c r="G440" s="20" t="s">
        <v>1973</v>
      </c>
      <c r="H440" s="26" t="s">
        <v>1973</v>
      </c>
      <c r="I440" s="1"/>
      <c r="J440" s="21"/>
      <c r="O440" s="8" t="s">
        <v>252</v>
      </c>
    </row>
    <row r="441" spans="1:15" x14ac:dyDescent="0.15">
      <c r="A441" s="8">
        <f>COUNTIFS(貼付用!B:B,リスト!O441,貼付用!G:G,リスト!F441,貼付用!F:F,リスト!D441)</f>
        <v>0</v>
      </c>
      <c r="B441" s="28" t="str">
        <f t="shared" si="6"/>
        <v>○</v>
      </c>
      <c r="C441" s="11" t="s">
        <v>1813</v>
      </c>
      <c r="D441" s="12">
        <v>90</v>
      </c>
      <c r="E441" s="1" t="s">
        <v>960</v>
      </c>
      <c r="F441" s="15">
        <v>200000</v>
      </c>
      <c r="G441" s="20" t="s">
        <v>1973</v>
      </c>
      <c r="H441" s="26" t="s">
        <v>1973</v>
      </c>
      <c r="I441" s="1"/>
      <c r="J441" s="21"/>
      <c r="O441" s="8" t="s">
        <v>253</v>
      </c>
    </row>
    <row r="442" spans="1:15" x14ac:dyDescent="0.15">
      <c r="A442" s="8">
        <f>COUNTIFS(貼付用!B:B,リスト!O442,貼付用!G:G,リスト!F442,貼付用!F:F,リスト!D442)</f>
        <v>0</v>
      </c>
      <c r="B442" s="28" t="str">
        <f t="shared" si="6"/>
        <v>○</v>
      </c>
      <c r="C442" s="11" t="s">
        <v>1814</v>
      </c>
      <c r="D442" s="12">
        <v>90</v>
      </c>
      <c r="E442" s="1" t="s">
        <v>2019</v>
      </c>
      <c r="F442" s="15">
        <v>70000</v>
      </c>
      <c r="G442" s="20" t="s">
        <v>1973</v>
      </c>
      <c r="H442" s="26" t="s">
        <v>1973</v>
      </c>
      <c r="I442" s="1"/>
      <c r="J442" s="21"/>
      <c r="O442" s="8" t="s">
        <v>254</v>
      </c>
    </row>
    <row r="443" spans="1:15" x14ac:dyDescent="0.15">
      <c r="A443" s="8">
        <f>COUNTIFS(貼付用!B:B,リスト!O443,貼付用!G:G,リスト!F443,貼付用!F:F,リスト!D443)</f>
        <v>0</v>
      </c>
      <c r="B443" s="28" t="str">
        <f t="shared" si="6"/>
        <v>○</v>
      </c>
      <c r="C443" s="11" t="s">
        <v>1815</v>
      </c>
      <c r="D443" s="12">
        <v>100</v>
      </c>
      <c r="E443" s="1" t="s">
        <v>2020</v>
      </c>
      <c r="F443" s="15">
        <v>200000</v>
      </c>
      <c r="G443" s="20" t="s">
        <v>1973</v>
      </c>
      <c r="H443" s="26" t="s">
        <v>1973</v>
      </c>
      <c r="I443" s="1"/>
      <c r="J443" s="21"/>
      <c r="O443" s="8" t="s">
        <v>255</v>
      </c>
    </row>
    <row r="444" spans="1:15" x14ac:dyDescent="0.15">
      <c r="A444" s="8">
        <f>COUNTIFS(貼付用!B:B,リスト!O444,貼付用!G:G,リスト!F444,貼付用!F:F,リスト!D444)</f>
        <v>0</v>
      </c>
      <c r="B444" s="28" t="str">
        <f t="shared" si="6"/>
        <v>○</v>
      </c>
      <c r="C444" s="11" t="s">
        <v>1816</v>
      </c>
      <c r="D444" s="12">
        <v>112</v>
      </c>
      <c r="E444" s="1" t="s">
        <v>960</v>
      </c>
      <c r="F444" s="15">
        <v>120000</v>
      </c>
      <c r="G444" s="20" t="s">
        <v>1973</v>
      </c>
      <c r="H444" s="26" t="s">
        <v>1973</v>
      </c>
      <c r="I444" s="1"/>
      <c r="J444" s="21"/>
      <c r="O444" s="8" t="s">
        <v>256</v>
      </c>
    </row>
    <row r="445" spans="1:15" x14ac:dyDescent="0.15">
      <c r="A445" s="8">
        <f>COUNTIFS(貼付用!B:B,リスト!O445,貼付用!G:G,リスト!F445,貼付用!F:F,リスト!D445)</f>
        <v>0</v>
      </c>
      <c r="B445" s="28" t="str">
        <f t="shared" si="6"/>
        <v>○</v>
      </c>
      <c r="C445" s="11" t="s">
        <v>1817</v>
      </c>
      <c r="D445" s="12">
        <v>115</v>
      </c>
      <c r="E445" s="1" t="s">
        <v>960</v>
      </c>
      <c r="F445" s="15">
        <v>120000</v>
      </c>
      <c r="G445" s="20" t="s">
        <v>1973</v>
      </c>
      <c r="H445" s="26" t="s">
        <v>1973</v>
      </c>
      <c r="I445" s="1"/>
      <c r="J445" s="21"/>
      <c r="O445" s="8" t="s">
        <v>257</v>
      </c>
    </row>
    <row r="446" spans="1:15" x14ac:dyDescent="0.15">
      <c r="A446" s="8">
        <f>COUNTIFS(貼付用!B:B,リスト!O446,貼付用!G:G,リスト!F446,貼付用!F:F,リスト!D446)</f>
        <v>0</v>
      </c>
      <c r="B446" s="28" t="str">
        <f t="shared" si="6"/>
        <v>○</v>
      </c>
      <c r="C446" s="11" t="s">
        <v>1818</v>
      </c>
      <c r="D446" s="12">
        <v>108</v>
      </c>
      <c r="E446" s="1" t="s">
        <v>992</v>
      </c>
      <c r="F446" s="15">
        <v>120000</v>
      </c>
      <c r="G446" s="20" t="s">
        <v>1973</v>
      </c>
      <c r="H446" s="26" t="s">
        <v>1973</v>
      </c>
      <c r="I446" s="1"/>
      <c r="J446" s="21"/>
      <c r="O446" s="8" t="s">
        <v>258</v>
      </c>
    </row>
    <row r="447" spans="1:15" x14ac:dyDescent="0.15">
      <c r="A447" s="8">
        <f>COUNTIFS(貼付用!B:B,リスト!O447,貼付用!G:G,リスト!F447,貼付用!F:F,リスト!D447)</f>
        <v>0</v>
      </c>
      <c r="B447" s="28" t="str">
        <f t="shared" si="6"/>
        <v/>
      </c>
      <c r="C447" s="11" t="s">
        <v>716</v>
      </c>
      <c r="D447" s="12"/>
      <c r="E447" s="1"/>
      <c r="F447" s="15" t="s">
        <v>1988</v>
      </c>
      <c r="G447" s="20"/>
      <c r="H447" s="26"/>
      <c r="I447" s="1"/>
      <c r="J447" s="21"/>
      <c r="O447" s="8" t="s">
        <v>716</v>
      </c>
    </row>
    <row r="448" spans="1:15" x14ac:dyDescent="0.15">
      <c r="A448" s="8">
        <f>COUNTIFS(貼付用!B:B,リスト!O448,貼付用!G:G,リスト!F448,貼付用!F:F,リスト!D448)</f>
        <v>0</v>
      </c>
      <c r="B448" s="28" t="str">
        <f t="shared" si="6"/>
        <v>○</v>
      </c>
      <c r="C448" s="11" t="s">
        <v>1819</v>
      </c>
      <c r="D448" s="12">
        <v>55</v>
      </c>
      <c r="E448" s="1" t="s">
        <v>992</v>
      </c>
      <c r="F448" s="15">
        <v>10000</v>
      </c>
      <c r="G448" s="20" t="s">
        <v>1969</v>
      </c>
      <c r="H448" s="26" t="s">
        <v>1969</v>
      </c>
      <c r="I448" s="1"/>
      <c r="J448" s="21"/>
      <c r="O448" s="8" t="s">
        <v>68</v>
      </c>
    </row>
    <row r="449" spans="1:15" x14ac:dyDescent="0.15">
      <c r="A449" s="8">
        <f>COUNTIFS(貼付用!B:B,リスト!O449,貼付用!G:G,リスト!F449,貼付用!F:F,リスト!D449)</f>
        <v>0</v>
      </c>
      <c r="B449" s="28" t="str">
        <f t="shared" si="6"/>
        <v>○</v>
      </c>
      <c r="C449" s="11" t="s">
        <v>1820</v>
      </c>
      <c r="D449" s="12">
        <v>75</v>
      </c>
      <c r="E449" s="1" t="s">
        <v>992</v>
      </c>
      <c r="F449" s="15">
        <v>15000</v>
      </c>
      <c r="G449" s="20" t="s">
        <v>1972</v>
      </c>
      <c r="H449" s="26" t="s">
        <v>1969</v>
      </c>
      <c r="I449" s="1"/>
      <c r="J449" s="21"/>
      <c r="O449" s="8" t="s">
        <v>22</v>
      </c>
    </row>
    <row r="450" spans="1:15" x14ac:dyDescent="0.15">
      <c r="A450" s="8">
        <f>COUNTIFS(貼付用!B:B,リスト!O450,貼付用!G:G,リスト!F450,貼付用!F:F,リスト!D450)</f>
        <v>0</v>
      </c>
      <c r="B450" s="28" t="str">
        <f t="shared" si="6"/>
        <v>○</v>
      </c>
      <c r="C450" s="11" t="s">
        <v>1821</v>
      </c>
      <c r="D450" s="12">
        <v>105</v>
      </c>
      <c r="E450" s="1" t="s">
        <v>992</v>
      </c>
      <c r="F450" s="15">
        <v>20000</v>
      </c>
      <c r="G450" s="20" t="s">
        <v>1972</v>
      </c>
      <c r="H450" s="26" t="s">
        <v>1972</v>
      </c>
      <c r="I450" s="1"/>
      <c r="J450" s="21"/>
      <c r="O450" s="8" t="s">
        <v>140</v>
      </c>
    </row>
    <row r="451" spans="1:15" x14ac:dyDescent="0.15">
      <c r="A451" s="8">
        <f>COUNTIFS(貼付用!B:B,リスト!O451,貼付用!G:G,リスト!F451,貼付用!F:F,リスト!D451)</f>
        <v>0</v>
      </c>
      <c r="B451" s="28" t="str">
        <f t="shared" si="6"/>
        <v>○</v>
      </c>
      <c r="C451" s="11" t="s">
        <v>1822</v>
      </c>
      <c r="D451" s="12">
        <v>150</v>
      </c>
      <c r="E451" s="1" t="s">
        <v>992</v>
      </c>
      <c r="F451" s="15">
        <v>25000</v>
      </c>
      <c r="G451" s="20" t="s">
        <v>1972</v>
      </c>
      <c r="H451" s="26" t="s">
        <v>1972</v>
      </c>
      <c r="I451" s="1"/>
      <c r="J451" s="21"/>
      <c r="O451" s="8" t="s">
        <v>42</v>
      </c>
    </row>
    <row r="452" spans="1:15" x14ac:dyDescent="0.15">
      <c r="A452" s="8">
        <f>COUNTIFS(貼付用!B:B,リスト!O452,貼付用!G:G,リスト!F452,貼付用!F:F,リスト!D452)</f>
        <v>0</v>
      </c>
      <c r="B452" s="28" t="str">
        <f t="shared" si="6"/>
        <v>○</v>
      </c>
      <c r="C452" s="11" t="s">
        <v>1823</v>
      </c>
      <c r="D452" s="12">
        <v>180</v>
      </c>
      <c r="E452" s="1" t="s">
        <v>992</v>
      </c>
      <c r="F452" s="15">
        <v>30000</v>
      </c>
      <c r="G452" s="20" t="s">
        <v>1972</v>
      </c>
      <c r="H452" s="26" t="s">
        <v>1972</v>
      </c>
      <c r="I452" s="1"/>
      <c r="J452" s="21"/>
      <c r="O452" s="8" t="s">
        <v>42</v>
      </c>
    </row>
    <row r="453" spans="1:15" x14ac:dyDescent="0.15">
      <c r="A453" s="8">
        <f>COUNTIFS(貼付用!B:B,リスト!O453,貼付用!G:G,リスト!F453,貼付用!F:F,リスト!D453)</f>
        <v>0</v>
      </c>
      <c r="B453" s="28" t="str">
        <f t="shared" si="6"/>
        <v>○</v>
      </c>
      <c r="C453" s="11" t="s">
        <v>1824</v>
      </c>
      <c r="D453" s="12">
        <v>75</v>
      </c>
      <c r="E453" s="1" t="s">
        <v>1121</v>
      </c>
      <c r="F453" s="15">
        <v>15000</v>
      </c>
      <c r="G453" s="20" t="s">
        <v>1969</v>
      </c>
      <c r="H453" s="26" t="s">
        <v>1969</v>
      </c>
      <c r="I453" s="1"/>
      <c r="J453" s="21"/>
      <c r="O453" s="8" t="s">
        <v>105</v>
      </c>
    </row>
    <row r="454" spans="1:15" x14ac:dyDescent="0.15">
      <c r="A454" s="8">
        <f>COUNTIFS(貼付用!B:B,リスト!O454,貼付用!G:G,リスト!F454,貼付用!F:F,リスト!D454)</f>
        <v>0</v>
      </c>
      <c r="B454" s="28" t="str">
        <f t="shared" si="6"/>
        <v>○</v>
      </c>
      <c r="C454" s="11" t="s">
        <v>1825</v>
      </c>
      <c r="D454" s="12">
        <v>105</v>
      </c>
      <c r="E454" s="1" t="s">
        <v>1121</v>
      </c>
      <c r="F454" s="15">
        <v>20000</v>
      </c>
      <c r="G454" s="20" t="s">
        <v>1972</v>
      </c>
      <c r="H454" s="26" t="s">
        <v>1969</v>
      </c>
      <c r="I454" s="1"/>
      <c r="J454" s="21"/>
      <c r="O454" s="8" t="s">
        <v>104</v>
      </c>
    </row>
    <row r="455" spans="1:15" x14ac:dyDescent="0.15">
      <c r="A455" s="8">
        <f>COUNTIFS(貼付用!B:B,リスト!O455,貼付用!G:G,リスト!F455,貼付用!F:F,リスト!D455)</f>
        <v>0</v>
      </c>
      <c r="B455" s="28" t="str">
        <f t="shared" si="6"/>
        <v>○</v>
      </c>
      <c r="C455" s="11" t="s">
        <v>1826</v>
      </c>
      <c r="D455" s="12">
        <v>150</v>
      </c>
      <c r="E455" s="1" t="s">
        <v>1121</v>
      </c>
      <c r="F455" s="15">
        <v>25000</v>
      </c>
      <c r="G455" s="20" t="s">
        <v>1972</v>
      </c>
      <c r="H455" s="26" t="s">
        <v>1972</v>
      </c>
      <c r="I455" s="1"/>
      <c r="J455" s="21"/>
      <c r="O455" s="8" t="s">
        <v>103</v>
      </c>
    </row>
    <row r="456" spans="1:15" x14ac:dyDescent="0.15">
      <c r="A456" s="8">
        <f>COUNTIFS(貼付用!B:B,リスト!O456,貼付用!G:G,リスト!F456,貼付用!F:F,リスト!D456)</f>
        <v>0</v>
      </c>
      <c r="B456" s="28" t="str">
        <f t="shared" ref="B456:B519" si="7">IF(F456="","",IF(A456=1,"●","○"))</f>
        <v>○</v>
      </c>
      <c r="C456" s="11" t="s">
        <v>1827</v>
      </c>
      <c r="D456" s="12">
        <v>180</v>
      </c>
      <c r="E456" s="1" t="s">
        <v>1121</v>
      </c>
      <c r="F456" s="15">
        <v>30000</v>
      </c>
      <c r="G456" s="20" t="s">
        <v>1972</v>
      </c>
      <c r="H456" s="26" t="s">
        <v>1972</v>
      </c>
      <c r="I456" s="1"/>
      <c r="J456" s="21"/>
      <c r="O456" s="8" t="s">
        <v>103</v>
      </c>
    </row>
    <row r="457" spans="1:15" x14ac:dyDescent="0.15">
      <c r="A457" s="8">
        <f>COUNTIFS(貼付用!B:B,リスト!O457,貼付用!G:G,リスト!F457,貼付用!F:F,リスト!D457)</f>
        <v>0</v>
      </c>
      <c r="B457" s="28" t="str">
        <f t="shared" si="7"/>
        <v>○</v>
      </c>
      <c r="C457" s="11" t="s">
        <v>1828</v>
      </c>
      <c r="D457" s="12">
        <v>75</v>
      </c>
      <c r="E457" s="1" t="s">
        <v>1189</v>
      </c>
      <c r="F457" s="15">
        <v>15000</v>
      </c>
      <c r="G457" s="20" t="s">
        <v>1969</v>
      </c>
      <c r="H457" s="26" t="s">
        <v>1969</v>
      </c>
      <c r="I457" s="1"/>
      <c r="J457" s="21"/>
      <c r="O457" s="8" t="s">
        <v>14</v>
      </c>
    </row>
    <row r="458" spans="1:15" x14ac:dyDescent="0.15">
      <c r="A458" s="8">
        <f>COUNTIFS(貼付用!B:B,リスト!O458,貼付用!G:G,リスト!F458,貼付用!F:F,リスト!D458)</f>
        <v>0</v>
      </c>
      <c r="B458" s="28" t="str">
        <f t="shared" si="7"/>
        <v>○</v>
      </c>
      <c r="C458" s="11" t="s">
        <v>1829</v>
      </c>
      <c r="D458" s="12">
        <v>105</v>
      </c>
      <c r="E458" s="1" t="s">
        <v>1189</v>
      </c>
      <c r="F458" s="15">
        <v>20000</v>
      </c>
      <c r="G458" s="20" t="s">
        <v>1972</v>
      </c>
      <c r="H458" s="26" t="s">
        <v>1969</v>
      </c>
      <c r="I458" s="1"/>
      <c r="J458" s="21"/>
      <c r="O458" s="8" t="s">
        <v>12</v>
      </c>
    </row>
    <row r="459" spans="1:15" x14ac:dyDescent="0.15">
      <c r="A459" s="8">
        <f>COUNTIFS(貼付用!B:B,リスト!O459,貼付用!G:G,リスト!F459,貼付用!F:F,リスト!D459)</f>
        <v>0</v>
      </c>
      <c r="B459" s="28" t="str">
        <f t="shared" si="7"/>
        <v>○</v>
      </c>
      <c r="C459" s="11" t="s">
        <v>1830</v>
      </c>
      <c r="D459" s="12">
        <v>150</v>
      </c>
      <c r="E459" s="1" t="s">
        <v>1189</v>
      </c>
      <c r="F459" s="15">
        <v>25000</v>
      </c>
      <c r="G459" s="20" t="s">
        <v>1972</v>
      </c>
      <c r="H459" s="26" t="s">
        <v>1972</v>
      </c>
      <c r="I459" s="1"/>
      <c r="J459" s="21"/>
      <c r="O459" s="8" t="s">
        <v>30</v>
      </c>
    </row>
    <row r="460" spans="1:15" x14ac:dyDescent="0.15">
      <c r="A460" s="8">
        <f>COUNTIFS(貼付用!B:B,リスト!O460,貼付用!G:G,リスト!F460,貼付用!F:F,リスト!D460)</f>
        <v>0</v>
      </c>
      <c r="B460" s="28" t="str">
        <f t="shared" si="7"/>
        <v>○</v>
      </c>
      <c r="C460" s="11" t="s">
        <v>1831</v>
      </c>
      <c r="D460" s="12">
        <v>180</v>
      </c>
      <c r="E460" s="1" t="s">
        <v>1189</v>
      </c>
      <c r="F460" s="15">
        <v>25000</v>
      </c>
      <c r="G460" s="20" t="s">
        <v>1972</v>
      </c>
      <c r="H460" s="26" t="s">
        <v>1972</v>
      </c>
      <c r="I460" s="1"/>
      <c r="J460" s="21"/>
      <c r="O460" s="8" t="s">
        <v>30</v>
      </c>
    </row>
    <row r="461" spans="1:15" x14ac:dyDescent="0.15">
      <c r="A461" s="8">
        <f>COUNTIFS(貼付用!B:B,リスト!O461,貼付用!G:G,リスト!F461,貼付用!F:F,リスト!D461)</f>
        <v>0</v>
      </c>
      <c r="B461" s="28" t="str">
        <f t="shared" si="7"/>
        <v>○</v>
      </c>
      <c r="C461" s="11" t="s">
        <v>1832</v>
      </c>
      <c r="D461" s="12">
        <v>75</v>
      </c>
      <c r="E461" s="1" t="s">
        <v>986</v>
      </c>
      <c r="F461" s="15">
        <v>15000</v>
      </c>
      <c r="G461" s="20" t="s">
        <v>1969</v>
      </c>
      <c r="H461" s="26" t="s">
        <v>1969</v>
      </c>
      <c r="I461" s="1"/>
      <c r="J461" s="21"/>
      <c r="O461" s="8" t="s">
        <v>7</v>
      </c>
    </row>
    <row r="462" spans="1:15" x14ac:dyDescent="0.15">
      <c r="A462" s="8">
        <f>COUNTIFS(貼付用!B:B,リスト!O462,貼付用!G:G,リスト!F462,貼付用!F:F,リスト!D462)</f>
        <v>0</v>
      </c>
      <c r="B462" s="28" t="str">
        <f t="shared" si="7"/>
        <v>○</v>
      </c>
      <c r="C462" s="11" t="s">
        <v>1833</v>
      </c>
      <c r="D462" s="12">
        <v>105</v>
      </c>
      <c r="E462" s="1" t="s">
        <v>986</v>
      </c>
      <c r="F462" s="15">
        <v>20000</v>
      </c>
      <c r="G462" s="20" t="s">
        <v>1972</v>
      </c>
      <c r="H462" s="26" t="s">
        <v>1969</v>
      </c>
      <c r="I462" s="1"/>
      <c r="J462" s="21"/>
      <c r="O462" s="8" t="s">
        <v>9</v>
      </c>
    </row>
    <row r="463" spans="1:15" x14ac:dyDescent="0.15">
      <c r="A463" s="8">
        <f>COUNTIFS(貼付用!B:B,リスト!O463,貼付用!G:G,リスト!F463,貼付用!F:F,リスト!D463)</f>
        <v>0</v>
      </c>
      <c r="B463" s="28" t="str">
        <f t="shared" si="7"/>
        <v>○</v>
      </c>
      <c r="C463" s="11" t="s">
        <v>1834</v>
      </c>
      <c r="D463" s="12">
        <v>150</v>
      </c>
      <c r="E463" s="1" t="s">
        <v>986</v>
      </c>
      <c r="F463" s="15">
        <v>25000</v>
      </c>
      <c r="G463" s="20" t="s">
        <v>1972</v>
      </c>
      <c r="H463" s="26" t="s">
        <v>1972</v>
      </c>
      <c r="I463" s="1"/>
      <c r="J463" s="21"/>
      <c r="O463" s="8" t="s">
        <v>13</v>
      </c>
    </row>
    <row r="464" spans="1:15" x14ac:dyDescent="0.15">
      <c r="A464" s="8">
        <f>COUNTIFS(貼付用!B:B,リスト!O464,貼付用!G:G,リスト!F464,貼付用!F:F,リスト!D464)</f>
        <v>0</v>
      </c>
      <c r="B464" s="28" t="str">
        <f t="shared" si="7"/>
        <v>○</v>
      </c>
      <c r="C464" s="11" t="s">
        <v>1835</v>
      </c>
      <c r="D464" s="12">
        <v>180</v>
      </c>
      <c r="E464" s="1" t="s">
        <v>986</v>
      </c>
      <c r="F464" s="15">
        <v>25000</v>
      </c>
      <c r="G464" s="20" t="s">
        <v>1972</v>
      </c>
      <c r="H464" s="26" t="s">
        <v>1972</v>
      </c>
      <c r="I464" s="1"/>
      <c r="J464" s="21"/>
      <c r="O464" s="8" t="s">
        <v>13</v>
      </c>
    </row>
    <row r="465" spans="1:15" x14ac:dyDescent="0.15">
      <c r="A465" s="8">
        <f>COUNTIFS(貼付用!B:B,リスト!O465,貼付用!G:G,リスト!F465,貼付用!F:F,リスト!D465)</f>
        <v>0</v>
      </c>
      <c r="B465" s="28" t="str">
        <f t="shared" si="7"/>
        <v>○</v>
      </c>
      <c r="C465" s="11" t="s">
        <v>1836</v>
      </c>
      <c r="D465" s="12">
        <v>100</v>
      </c>
      <c r="E465" s="1" t="s">
        <v>2020</v>
      </c>
      <c r="F465" s="15">
        <v>200000</v>
      </c>
      <c r="G465" s="20" t="s">
        <v>1969</v>
      </c>
      <c r="H465" s="26" t="s">
        <v>1973</v>
      </c>
      <c r="I465" s="1"/>
      <c r="J465" s="21"/>
      <c r="O465" s="8" t="s">
        <v>141</v>
      </c>
    </row>
    <row r="466" spans="1:15" x14ac:dyDescent="0.15">
      <c r="A466" s="8">
        <f>COUNTIFS(貼付用!B:B,リスト!O466,貼付用!G:G,リスト!F466,貼付用!F:F,リスト!D466)</f>
        <v>0</v>
      </c>
      <c r="B466" s="28" t="str">
        <f t="shared" si="7"/>
        <v>○</v>
      </c>
      <c r="C466" s="11" t="s">
        <v>1837</v>
      </c>
      <c r="D466" s="12">
        <v>200</v>
      </c>
      <c r="E466" s="1" t="s">
        <v>2020</v>
      </c>
      <c r="F466" s="15">
        <v>250000</v>
      </c>
      <c r="G466" s="20" t="s">
        <v>1972</v>
      </c>
      <c r="H466" s="26" t="s">
        <v>1973</v>
      </c>
      <c r="I466" s="1"/>
      <c r="J466" s="21"/>
      <c r="O466" s="8" t="s">
        <v>48</v>
      </c>
    </row>
    <row r="467" spans="1:15" x14ac:dyDescent="0.15">
      <c r="A467" s="8">
        <f>COUNTIFS(貼付用!B:B,リスト!O467,貼付用!G:G,リスト!F467,貼付用!F:F,リスト!D467)</f>
        <v>0</v>
      </c>
      <c r="B467" s="28" t="str">
        <f t="shared" si="7"/>
        <v>○</v>
      </c>
      <c r="C467" s="11" t="s">
        <v>1838</v>
      </c>
      <c r="D467" s="12">
        <v>180</v>
      </c>
      <c r="E467" s="1" t="s">
        <v>2020</v>
      </c>
      <c r="F467" s="15">
        <v>300000</v>
      </c>
      <c r="G467" s="20" t="s">
        <v>1972</v>
      </c>
      <c r="H467" s="26" t="s">
        <v>1973</v>
      </c>
      <c r="I467" s="1"/>
      <c r="J467" s="21"/>
      <c r="O467" s="8" t="s">
        <v>98</v>
      </c>
    </row>
    <row r="468" spans="1:15" x14ac:dyDescent="0.15">
      <c r="A468" s="8">
        <f>COUNTIFS(貼付用!B:B,リスト!O468,貼付用!G:G,リスト!F468,貼付用!F:F,リスト!D468)</f>
        <v>0</v>
      </c>
      <c r="B468" s="28" t="str">
        <f t="shared" si="7"/>
        <v>○</v>
      </c>
      <c r="C468" s="11" t="s">
        <v>1839</v>
      </c>
      <c r="D468" s="12">
        <v>500</v>
      </c>
      <c r="E468" s="1" t="s">
        <v>2020</v>
      </c>
      <c r="F468" s="15">
        <v>350000</v>
      </c>
      <c r="G468" s="20" t="s">
        <v>1972</v>
      </c>
      <c r="H468" s="26" t="s">
        <v>1973</v>
      </c>
      <c r="I468" s="1"/>
      <c r="J468" s="21"/>
      <c r="O468" s="8" t="s">
        <v>100</v>
      </c>
    </row>
    <row r="469" spans="1:15" x14ac:dyDescent="0.15">
      <c r="A469" s="8">
        <f>COUNTIFS(貼付用!B:B,リスト!O469,貼付用!G:G,リスト!F469,貼付用!F:F,リスト!D469)</f>
        <v>0</v>
      </c>
      <c r="B469" s="28" t="str">
        <f t="shared" si="7"/>
        <v>○</v>
      </c>
      <c r="C469" s="11" t="s">
        <v>1840</v>
      </c>
      <c r="D469" s="12">
        <v>450</v>
      </c>
      <c r="E469" s="1" t="s">
        <v>2020</v>
      </c>
      <c r="F469" s="15">
        <v>350000</v>
      </c>
      <c r="G469" s="20" t="s">
        <v>1972</v>
      </c>
      <c r="H469" s="26" t="s">
        <v>1973</v>
      </c>
      <c r="I469" s="1"/>
      <c r="J469" s="21"/>
      <c r="O469" s="8" t="s">
        <v>99</v>
      </c>
    </row>
    <row r="470" spans="1:15" x14ac:dyDescent="0.15">
      <c r="A470" s="8">
        <f>COUNTIFS(貼付用!B:B,リスト!O470,貼付用!G:G,リスト!F470,貼付用!F:F,リスト!D470)</f>
        <v>0</v>
      </c>
      <c r="B470" s="28" t="str">
        <f t="shared" si="7"/>
        <v>○</v>
      </c>
      <c r="C470" s="11" t="s">
        <v>1841</v>
      </c>
      <c r="D470" s="12">
        <v>1200</v>
      </c>
      <c r="E470" s="1" t="s">
        <v>2020</v>
      </c>
      <c r="F470" s="15">
        <v>400000</v>
      </c>
      <c r="G470" s="20" t="s">
        <v>1972</v>
      </c>
      <c r="H470" s="26" t="s">
        <v>1973</v>
      </c>
      <c r="I470" s="1"/>
      <c r="J470" s="21"/>
      <c r="O470" s="8" t="s">
        <v>144</v>
      </c>
    </row>
    <row r="471" spans="1:15" x14ac:dyDescent="0.15">
      <c r="A471" s="8">
        <f>COUNTIFS(貼付用!B:B,リスト!O471,貼付用!G:G,リスト!F471,貼付用!F:F,リスト!D471)</f>
        <v>0</v>
      </c>
      <c r="B471" s="28" t="str">
        <f t="shared" si="7"/>
        <v>○</v>
      </c>
      <c r="C471" s="11" t="s">
        <v>1842</v>
      </c>
      <c r="D471" s="12">
        <v>65</v>
      </c>
      <c r="E471" s="1" t="s">
        <v>2019</v>
      </c>
      <c r="F471" s="15">
        <v>15000</v>
      </c>
      <c r="G471" s="20" t="s">
        <v>1969</v>
      </c>
      <c r="H471" s="26" t="s">
        <v>1969</v>
      </c>
      <c r="I471" s="1"/>
      <c r="J471" s="21"/>
      <c r="O471" s="8" t="s">
        <v>80</v>
      </c>
    </row>
    <row r="472" spans="1:15" x14ac:dyDescent="0.15">
      <c r="A472" s="8">
        <f>COUNTIFS(貼付用!B:B,リスト!O472,貼付用!G:G,リスト!F472,貼付用!F:F,リスト!D472)</f>
        <v>0</v>
      </c>
      <c r="B472" s="28" t="str">
        <f t="shared" si="7"/>
        <v>○</v>
      </c>
      <c r="C472" s="11" t="s">
        <v>1843</v>
      </c>
      <c r="D472" s="12">
        <v>105</v>
      </c>
      <c r="E472" s="1" t="s">
        <v>2019</v>
      </c>
      <c r="F472" s="15">
        <v>20000</v>
      </c>
      <c r="G472" s="20" t="s">
        <v>1972</v>
      </c>
      <c r="H472" s="26" t="s">
        <v>1972</v>
      </c>
      <c r="I472" s="1"/>
      <c r="J472" s="21"/>
      <c r="O472" s="8" t="s">
        <v>153</v>
      </c>
    </row>
    <row r="473" spans="1:15" x14ac:dyDescent="0.15">
      <c r="A473" s="8">
        <f>COUNTIFS(貼付用!B:B,リスト!O473,貼付用!G:G,リスト!F473,貼付用!F:F,リスト!D473)</f>
        <v>0</v>
      </c>
      <c r="B473" s="28" t="str">
        <f t="shared" si="7"/>
        <v>○</v>
      </c>
      <c r="C473" s="11" t="s">
        <v>1844</v>
      </c>
      <c r="D473" s="12">
        <v>160</v>
      </c>
      <c r="E473" s="1" t="s">
        <v>2019</v>
      </c>
      <c r="F473" s="15">
        <v>25000</v>
      </c>
      <c r="G473" s="20" t="s">
        <v>1972</v>
      </c>
      <c r="H473" s="26" t="s">
        <v>1972</v>
      </c>
      <c r="I473" s="1"/>
      <c r="J473" s="21"/>
      <c r="O473" s="8" t="s">
        <v>278</v>
      </c>
    </row>
    <row r="474" spans="1:15" x14ac:dyDescent="0.15">
      <c r="A474" s="8">
        <f>COUNTIFS(貼付用!B:B,リスト!O474,貼付用!G:G,リスト!F474,貼付用!F:F,リスト!D474)</f>
        <v>0</v>
      </c>
      <c r="B474" s="28" t="str">
        <f t="shared" si="7"/>
        <v>○</v>
      </c>
      <c r="C474" s="11" t="s">
        <v>1845</v>
      </c>
      <c r="D474" s="12">
        <v>180</v>
      </c>
      <c r="E474" s="1" t="s">
        <v>2019</v>
      </c>
      <c r="F474" s="15">
        <v>30000</v>
      </c>
      <c r="G474" s="20" t="s">
        <v>1972</v>
      </c>
      <c r="H474" s="26" t="s">
        <v>1972</v>
      </c>
      <c r="I474" s="1"/>
      <c r="J474" s="21"/>
      <c r="O474" s="8" t="s">
        <v>278</v>
      </c>
    </row>
    <row r="475" spans="1:15" x14ac:dyDescent="0.15">
      <c r="A475" s="8">
        <f>COUNTIFS(貼付用!B:B,リスト!O475,貼付用!G:G,リスト!F475,貼付用!F:F,リスト!D475)</f>
        <v>0</v>
      </c>
      <c r="B475" s="28" t="str">
        <f t="shared" si="7"/>
        <v>○</v>
      </c>
      <c r="C475" s="11" t="s">
        <v>1846</v>
      </c>
      <c r="D475" s="12">
        <v>1000</v>
      </c>
      <c r="E475" s="1" t="s">
        <v>1121</v>
      </c>
      <c r="F475" s="15">
        <v>400000</v>
      </c>
      <c r="G475" s="20" t="s">
        <v>1969</v>
      </c>
      <c r="H475" s="26" t="s">
        <v>1973</v>
      </c>
      <c r="I475" s="1"/>
      <c r="J475" s="21"/>
      <c r="O475" s="8" t="s">
        <v>55</v>
      </c>
    </row>
    <row r="476" spans="1:15" x14ac:dyDescent="0.15">
      <c r="A476" s="8">
        <f>COUNTIFS(貼付用!B:B,リスト!O476,貼付用!G:G,リスト!F476,貼付用!F:F,リスト!D476)</f>
        <v>0</v>
      </c>
      <c r="B476" s="28" t="str">
        <f t="shared" si="7"/>
        <v>○</v>
      </c>
      <c r="C476" s="11" t="s">
        <v>1847</v>
      </c>
      <c r="D476" s="12">
        <v>200</v>
      </c>
      <c r="E476" s="1" t="s">
        <v>2019</v>
      </c>
      <c r="F476" s="15">
        <v>50000</v>
      </c>
      <c r="G476" s="20" t="s">
        <v>1969</v>
      </c>
      <c r="H476" s="26" t="s">
        <v>1973</v>
      </c>
      <c r="I476" s="1"/>
      <c r="J476" s="21"/>
      <c r="O476" s="8" t="s">
        <v>153</v>
      </c>
    </row>
    <row r="477" spans="1:15" x14ac:dyDescent="0.15">
      <c r="A477" s="8">
        <f>COUNTIFS(貼付用!B:B,リスト!O477,貼付用!G:G,リスト!F477,貼付用!F:F,リスト!D477)</f>
        <v>0</v>
      </c>
      <c r="B477" s="28" t="str">
        <f t="shared" si="7"/>
        <v>○</v>
      </c>
      <c r="C477" s="11" t="s">
        <v>1848</v>
      </c>
      <c r="D477" s="12">
        <v>75</v>
      </c>
      <c r="E477" s="1" t="s">
        <v>992</v>
      </c>
      <c r="F477" s="15">
        <v>10000</v>
      </c>
      <c r="G477" s="20" t="s">
        <v>1973</v>
      </c>
      <c r="H477" s="26" t="s">
        <v>1969</v>
      </c>
      <c r="I477" s="1"/>
      <c r="J477" s="21"/>
      <c r="O477" s="8" t="s">
        <v>41</v>
      </c>
    </row>
    <row r="478" spans="1:15" x14ac:dyDescent="0.15">
      <c r="A478" s="8">
        <f>COUNTIFS(貼付用!B:B,リスト!O478,貼付用!G:G,リスト!F478,貼付用!F:F,リスト!D478)</f>
        <v>0</v>
      </c>
      <c r="B478" s="28" t="str">
        <f t="shared" si="7"/>
        <v>○</v>
      </c>
      <c r="C478" s="11" t="s">
        <v>1849</v>
      </c>
      <c r="D478" s="12">
        <v>120</v>
      </c>
      <c r="E478" s="1" t="s">
        <v>992</v>
      </c>
      <c r="F478" s="15">
        <v>15000</v>
      </c>
      <c r="G478" s="20" t="s">
        <v>1973</v>
      </c>
      <c r="H478" s="26" t="s">
        <v>1972</v>
      </c>
      <c r="I478" s="1"/>
      <c r="J478" s="21"/>
      <c r="O478" s="8" t="s">
        <v>41</v>
      </c>
    </row>
    <row r="479" spans="1:15" x14ac:dyDescent="0.15">
      <c r="A479" s="8">
        <f>COUNTIFS(貼付用!B:B,リスト!O479,貼付用!G:G,リスト!F479,貼付用!F:F,リスト!D479)</f>
        <v>0</v>
      </c>
      <c r="B479" s="28" t="str">
        <f t="shared" si="7"/>
        <v>○</v>
      </c>
      <c r="C479" s="11" t="s">
        <v>1850</v>
      </c>
      <c r="D479" s="12">
        <v>200</v>
      </c>
      <c r="E479" s="1" t="s">
        <v>992</v>
      </c>
      <c r="F479" s="15">
        <v>20000</v>
      </c>
      <c r="G479" s="20" t="s">
        <v>1973</v>
      </c>
      <c r="H479" s="26" t="s">
        <v>1972</v>
      </c>
      <c r="I479" s="1"/>
      <c r="J479" s="21"/>
      <c r="O479" s="8" t="s">
        <v>41</v>
      </c>
    </row>
    <row r="480" spans="1:15" x14ac:dyDescent="0.15">
      <c r="A480" s="8">
        <f>COUNTIFS(貼付用!B:B,リスト!O480,貼付用!G:G,リスト!F480,貼付用!F:F,リスト!D480)</f>
        <v>0</v>
      </c>
      <c r="B480" s="28" t="str">
        <f t="shared" si="7"/>
        <v>○</v>
      </c>
      <c r="C480" s="11" t="s">
        <v>1851</v>
      </c>
      <c r="D480" s="12">
        <v>290</v>
      </c>
      <c r="E480" s="1" t="s">
        <v>992</v>
      </c>
      <c r="F480" s="15">
        <v>30000</v>
      </c>
      <c r="G480" s="20" t="s">
        <v>1973</v>
      </c>
      <c r="H480" s="26" t="s">
        <v>1972</v>
      </c>
      <c r="I480" s="1"/>
      <c r="J480" s="21"/>
      <c r="O480" s="8" t="s">
        <v>41</v>
      </c>
    </row>
    <row r="481" spans="1:15" x14ac:dyDescent="0.15">
      <c r="A481" s="8">
        <f>COUNTIFS(貼付用!B:B,リスト!O481,貼付用!G:G,リスト!F481,貼付用!F:F,リスト!D481)</f>
        <v>0</v>
      </c>
      <c r="B481" s="28" t="str">
        <f t="shared" si="7"/>
        <v>○</v>
      </c>
      <c r="C481" s="11" t="s">
        <v>1852</v>
      </c>
      <c r="D481" s="12">
        <v>75</v>
      </c>
      <c r="E481" s="1" t="s">
        <v>1121</v>
      </c>
      <c r="F481" s="15">
        <v>10000</v>
      </c>
      <c r="G481" s="20" t="s">
        <v>1973</v>
      </c>
      <c r="H481" s="26" t="s">
        <v>1969</v>
      </c>
      <c r="I481" s="1"/>
      <c r="J481" s="21"/>
      <c r="O481" s="8" t="s">
        <v>39</v>
      </c>
    </row>
    <row r="482" spans="1:15" x14ac:dyDescent="0.15">
      <c r="A482" s="8">
        <f>COUNTIFS(貼付用!B:B,リスト!O482,貼付用!G:G,リスト!F482,貼付用!F:F,リスト!D482)</f>
        <v>0</v>
      </c>
      <c r="B482" s="28" t="str">
        <f t="shared" si="7"/>
        <v>○</v>
      </c>
      <c r="C482" s="11" t="s">
        <v>1853</v>
      </c>
      <c r="D482" s="12">
        <v>120</v>
      </c>
      <c r="E482" s="1" t="s">
        <v>1121</v>
      </c>
      <c r="F482" s="15">
        <v>15000</v>
      </c>
      <c r="G482" s="20" t="s">
        <v>1973</v>
      </c>
      <c r="H482" s="26" t="s">
        <v>1972</v>
      </c>
      <c r="I482" s="1"/>
      <c r="J482" s="21"/>
      <c r="O482" s="8" t="s">
        <v>39</v>
      </c>
    </row>
    <row r="483" spans="1:15" x14ac:dyDescent="0.15">
      <c r="A483" s="8">
        <f>COUNTIFS(貼付用!B:B,リスト!O483,貼付用!G:G,リスト!F483,貼付用!F:F,リスト!D483)</f>
        <v>0</v>
      </c>
      <c r="B483" s="28" t="str">
        <f t="shared" si="7"/>
        <v>○</v>
      </c>
      <c r="C483" s="11" t="s">
        <v>1854</v>
      </c>
      <c r="D483" s="12">
        <v>200</v>
      </c>
      <c r="E483" s="1" t="s">
        <v>1121</v>
      </c>
      <c r="F483" s="15">
        <v>20000</v>
      </c>
      <c r="G483" s="20" t="s">
        <v>1973</v>
      </c>
      <c r="H483" s="26" t="s">
        <v>1972</v>
      </c>
      <c r="I483" s="1"/>
      <c r="J483" s="21"/>
      <c r="O483" s="8" t="s">
        <v>39</v>
      </c>
    </row>
    <row r="484" spans="1:15" x14ac:dyDescent="0.15">
      <c r="A484" s="8">
        <f>COUNTIFS(貼付用!B:B,リスト!O484,貼付用!G:G,リスト!F484,貼付用!F:F,リスト!D484)</f>
        <v>0</v>
      </c>
      <c r="B484" s="28" t="str">
        <f t="shared" si="7"/>
        <v>○</v>
      </c>
      <c r="C484" s="11" t="s">
        <v>1855</v>
      </c>
      <c r="D484" s="12">
        <v>290</v>
      </c>
      <c r="E484" s="1" t="s">
        <v>1121</v>
      </c>
      <c r="F484" s="15">
        <v>30000</v>
      </c>
      <c r="G484" s="20" t="s">
        <v>1973</v>
      </c>
      <c r="H484" s="26" t="s">
        <v>1972</v>
      </c>
      <c r="I484" s="1"/>
      <c r="J484" s="21"/>
      <c r="O484" s="8" t="s">
        <v>39</v>
      </c>
    </row>
    <row r="485" spans="1:15" x14ac:dyDescent="0.15">
      <c r="A485" s="8">
        <f>COUNTIFS(貼付用!B:B,リスト!O485,貼付用!G:G,リスト!F485,貼付用!F:F,リスト!D485)</f>
        <v>0</v>
      </c>
      <c r="B485" s="28" t="str">
        <f t="shared" si="7"/>
        <v>○</v>
      </c>
      <c r="C485" s="11" t="s">
        <v>1856</v>
      </c>
      <c r="D485" s="12">
        <v>75</v>
      </c>
      <c r="E485" s="1" t="s">
        <v>1189</v>
      </c>
      <c r="F485" s="15">
        <v>10000</v>
      </c>
      <c r="G485" s="20" t="s">
        <v>1973</v>
      </c>
      <c r="H485" s="26" t="s">
        <v>1969</v>
      </c>
      <c r="I485" s="1"/>
      <c r="J485" s="21"/>
      <c r="O485" s="8" t="s">
        <v>82</v>
      </c>
    </row>
    <row r="486" spans="1:15" x14ac:dyDescent="0.15">
      <c r="A486" s="8">
        <f>COUNTIFS(貼付用!B:B,リスト!O486,貼付用!G:G,リスト!F486,貼付用!F:F,リスト!D486)</f>
        <v>0</v>
      </c>
      <c r="B486" s="28" t="str">
        <f t="shared" si="7"/>
        <v>○</v>
      </c>
      <c r="C486" s="11" t="s">
        <v>1857</v>
      </c>
      <c r="D486" s="12">
        <v>120</v>
      </c>
      <c r="E486" s="1" t="s">
        <v>1189</v>
      </c>
      <c r="F486" s="15">
        <v>15000</v>
      </c>
      <c r="G486" s="20" t="s">
        <v>1973</v>
      </c>
      <c r="H486" s="26" t="s">
        <v>1972</v>
      </c>
      <c r="I486" s="1"/>
      <c r="J486" s="21"/>
      <c r="O486" s="8" t="s">
        <v>82</v>
      </c>
    </row>
    <row r="487" spans="1:15" x14ac:dyDescent="0.15">
      <c r="A487" s="8">
        <f>COUNTIFS(貼付用!B:B,リスト!O487,貼付用!G:G,リスト!F487,貼付用!F:F,リスト!D487)</f>
        <v>0</v>
      </c>
      <c r="B487" s="28" t="str">
        <f t="shared" si="7"/>
        <v>○</v>
      </c>
      <c r="C487" s="11" t="s">
        <v>1858</v>
      </c>
      <c r="D487" s="12">
        <v>200</v>
      </c>
      <c r="E487" s="1" t="s">
        <v>1189</v>
      </c>
      <c r="F487" s="15">
        <v>20000</v>
      </c>
      <c r="G487" s="20" t="s">
        <v>1973</v>
      </c>
      <c r="H487" s="26" t="s">
        <v>1972</v>
      </c>
      <c r="I487" s="1"/>
      <c r="J487" s="21"/>
      <c r="O487" s="8" t="s">
        <v>82</v>
      </c>
    </row>
    <row r="488" spans="1:15" x14ac:dyDescent="0.15">
      <c r="A488" s="8">
        <f>COUNTIFS(貼付用!B:B,リスト!O488,貼付用!G:G,リスト!F488,貼付用!F:F,リスト!D488)</f>
        <v>0</v>
      </c>
      <c r="B488" s="28" t="str">
        <f t="shared" si="7"/>
        <v>○</v>
      </c>
      <c r="C488" s="11" t="s">
        <v>1859</v>
      </c>
      <c r="D488" s="12">
        <v>290</v>
      </c>
      <c r="E488" s="1" t="s">
        <v>1189</v>
      </c>
      <c r="F488" s="15">
        <v>30000</v>
      </c>
      <c r="G488" s="20" t="s">
        <v>1973</v>
      </c>
      <c r="H488" s="26" t="s">
        <v>1972</v>
      </c>
      <c r="I488" s="1"/>
      <c r="J488" s="21"/>
      <c r="O488" s="8" t="s">
        <v>82</v>
      </c>
    </row>
    <row r="489" spans="1:15" x14ac:dyDescent="0.15">
      <c r="A489" s="8">
        <f>COUNTIFS(貼付用!B:B,リスト!O489,貼付用!G:G,リスト!F489,貼付用!F:F,リスト!D489)</f>
        <v>0</v>
      </c>
      <c r="B489" s="28" t="str">
        <f t="shared" si="7"/>
        <v>○</v>
      </c>
      <c r="C489" s="11" t="s">
        <v>1860</v>
      </c>
      <c r="D489" s="12">
        <v>320</v>
      </c>
      <c r="E489" s="1" t="s">
        <v>1189</v>
      </c>
      <c r="F489" s="15">
        <v>300000</v>
      </c>
      <c r="G489" s="20" t="s">
        <v>1973</v>
      </c>
      <c r="H489" s="26" t="s">
        <v>1973</v>
      </c>
      <c r="I489" s="1"/>
      <c r="J489" s="21"/>
      <c r="O489" s="8" t="s">
        <v>406</v>
      </c>
    </row>
    <row r="490" spans="1:15" x14ac:dyDescent="0.15">
      <c r="A490" s="8">
        <f>COUNTIFS(貼付用!B:B,リスト!O490,貼付用!G:G,リスト!F490,貼付用!F:F,リスト!D490)</f>
        <v>0</v>
      </c>
      <c r="B490" s="28" t="str">
        <f t="shared" si="7"/>
        <v>○</v>
      </c>
      <c r="C490" s="11" t="s">
        <v>1861</v>
      </c>
      <c r="D490" s="12">
        <v>75</v>
      </c>
      <c r="E490" s="1" t="s">
        <v>986</v>
      </c>
      <c r="F490" s="15">
        <v>30000</v>
      </c>
      <c r="G490" s="20" t="s">
        <v>1973</v>
      </c>
      <c r="H490" s="26" t="s">
        <v>1969</v>
      </c>
      <c r="I490" s="1"/>
      <c r="J490" s="21"/>
      <c r="O490" s="8" t="s">
        <v>106</v>
      </c>
    </row>
    <row r="491" spans="1:15" x14ac:dyDescent="0.15">
      <c r="A491" s="8">
        <f>COUNTIFS(貼付用!B:B,リスト!O491,貼付用!G:G,リスト!F491,貼付用!F:F,リスト!D491)</f>
        <v>0</v>
      </c>
      <c r="B491" s="28" t="str">
        <f t="shared" si="7"/>
        <v>○</v>
      </c>
      <c r="C491" s="11" t="s">
        <v>1862</v>
      </c>
      <c r="D491" s="12">
        <v>120</v>
      </c>
      <c r="E491" s="1" t="s">
        <v>986</v>
      </c>
      <c r="F491" s="15">
        <v>30000</v>
      </c>
      <c r="G491" s="20" t="s">
        <v>1973</v>
      </c>
      <c r="H491" s="26" t="s">
        <v>1972</v>
      </c>
      <c r="I491" s="1"/>
      <c r="J491" s="21"/>
      <c r="O491" s="8" t="s">
        <v>106</v>
      </c>
    </row>
    <row r="492" spans="1:15" x14ac:dyDescent="0.15">
      <c r="A492" s="8">
        <f>COUNTIFS(貼付用!B:B,リスト!O492,貼付用!G:G,リスト!F492,貼付用!F:F,リスト!D492)</f>
        <v>0</v>
      </c>
      <c r="B492" s="28" t="str">
        <f t="shared" si="7"/>
        <v>○</v>
      </c>
      <c r="C492" s="11" t="s">
        <v>1863</v>
      </c>
      <c r="D492" s="12">
        <v>200</v>
      </c>
      <c r="E492" s="1" t="s">
        <v>986</v>
      </c>
      <c r="F492" s="15">
        <v>30000</v>
      </c>
      <c r="G492" s="20" t="s">
        <v>1973</v>
      </c>
      <c r="H492" s="26" t="s">
        <v>1972</v>
      </c>
      <c r="I492" s="1"/>
      <c r="J492" s="21"/>
      <c r="O492" s="8" t="s">
        <v>106</v>
      </c>
    </row>
    <row r="493" spans="1:15" x14ac:dyDescent="0.15">
      <c r="A493" s="8">
        <f>COUNTIFS(貼付用!B:B,リスト!O493,貼付用!G:G,リスト!F493,貼付用!F:F,リスト!D493)</f>
        <v>0</v>
      </c>
      <c r="B493" s="28" t="str">
        <f t="shared" si="7"/>
        <v>○</v>
      </c>
      <c r="C493" s="11" t="s">
        <v>1864</v>
      </c>
      <c r="D493" s="12">
        <v>290</v>
      </c>
      <c r="E493" s="1" t="s">
        <v>986</v>
      </c>
      <c r="F493" s="15">
        <v>30000</v>
      </c>
      <c r="G493" s="20" t="s">
        <v>1973</v>
      </c>
      <c r="H493" s="26" t="s">
        <v>1972</v>
      </c>
      <c r="I493" s="1"/>
      <c r="J493" s="21"/>
      <c r="O493" s="8" t="s">
        <v>106</v>
      </c>
    </row>
    <row r="494" spans="1:15" x14ac:dyDescent="0.15">
      <c r="A494" s="8">
        <f>COUNTIFS(貼付用!B:B,リスト!O494,貼付用!G:G,リスト!F494,貼付用!F:F,リスト!D494)</f>
        <v>0</v>
      </c>
      <c r="B494" s="28" t="str">
        <f t="shared" si="7"/>
        <v>○</v>
      </c>
      <c r="C494" s="11" t="s">
        <v>1865</v>
      </c>
      <c r="D494" s="12">
        <v>320</v>
      </c>
      <c r="E494" s="1" t="s">
        <v>986</v>
      </c>
      <c r="F494" s="15">
        <v>300000</v>
      </c>
      <c r="G494" s="20" t="s">
        <v>1973</v>
      </c>
      <c r="H494" s="26" t="s">
        <v>1973</v>
      </c>
      <c r="I494" s="1"/>
      <c r="J494" s="21"/>
      <c r="O494" s="8" t="s">
        <v>917</v>
      </c>
    </row>
    <row r="495" spans="1:15" x14ac:dyDescent="0.15">
      <c r="A495" s="8">
        <f>COUNTIFS(貼付用!B:B,リスト!O495,貼付用!G:G,リスト!F495,貼付用!F:F,リスト!D495)</f>
        <v>0</v>
      </c>
      <c r="B495" s="28" t="str">
        <f t="shared" si="7"/>
        <v>○</v>
      </c>
      <c r="C495" s="11" t="s">
        <v>1866</v>
      </c>
      <c r="D495" s="12">
        <v>100</v>
      </c>
      <c r="E495" s="1" t="s">
        <v>2019</v>
      </c>
      <c r="F495" s="15">
        <v>30000</v>
      </c>
      <c r="G495" s="20" t="s">
        <v>1973</v>
      </c>
      <c r="H495" s="26" t="s">
        <v>1969</v>
      </c>
      <c r="I495" s="1"/>
      <c r="J495" s="21"/>
      <c r="O495" s="8" t="s">
        <v>223</v>
      </c>
    </row>
    <row r="496" spans="1:15" x14ac:dyDescent="0.15">
      <c r="A496" s="8">
        <f>COUNTIFS(貼付用!B:B,リスト!O496,貼付用!G:G,リスト!F496,貼付用!F:F,リスト!D496)</f>
        <v>0</v>
      </c>
      <c r="B496" s="28" t="str">
        <f t="shared" si="7"/>
        <v>○</v>
      </c>
      <c r="C496" s="11" t="s">
        <v>1867</v>
      </c>
      <c r="D496" s="12">
        <v>140</v>
      </c>
      <c r="E496" s="1" t="s">
        <v>2019</v>
      </c>
      <c r="F496" s="15">
        <v>30000</v>
      </c>
      <c r="G496" s="20" t="s">
        <v>1973</v>
      </c>
      <c r="H496" s="26" t="s">
        <v>1972</v>
      </c>
      <c r="I496" s="1"/>
      <c r="J496" s="21"/>
      <c r="O496" s="8" t="s">
        <v>223</v>
      </c>
    </row>
    <row r="497" spans="1:15" x14ac:dyDescent="0.15">
      <c r="A497" s="8">
        <f>COUNTIFS(貼付用!B:B,リスト!O497,貼付用!G:G,リスト!F497,貼付用!F:F,リスト!D497)</f>
        <v>0</v>
      </c>
      <c r="B497" s="28" t="str">
        <f t="shared" si="7"/>
        <v>○</v>
      </c>
      <c r="C497" s="11" t="s">
        <v>1868</v>
      </c>
      <c r="D497" s="12">
        <v>210</v>
      </c>
      <c r="E497" s="1" t="s">
        <v>2019</v>
      </c>
      <c r="F497" s="15">
        <v>30000</v>
      </c>
      <c r="G497" s="20" t="s">
        <v>1973</v>
      </c>
      <c r="H497" s="26" t="s">
        <v>1972</v>
      </c>
      <c r="I497" s="1"/>
      <c r="J497" s="21"/>
      <c r="O497" s="8" t="s">
        <v>223</v>
      </c>
    </row>
    <row r="498" spans="1:15" x14ac:dyDescent="0.15">
      <c r="A498" s="8">
        <f>COUNTIFS(貼付用!B:B,リスト!O498,貼付用!G:G,リスト!F498,貼付用!F:F,リスト!D498)</f>
        <v>0</v>
      </c>
      <c r="B498" s="28" t="str">
        <f t="shared" si="7"/>
        <v>○</v>
      </c>
      <c r="C498" s="11" t="s">
        <v>1869</v>
      </c>
      <c r="D498" s="12">
        <v>300</v>
      </c>
      <c r="E498" s="1" t="s">
        <v>2019</v>
      </c>
      <c r="F498" s="15">
        <v>30000</v>
      </c>
      <c r="G498" s="20" t="s">
        <v>1973</v>
      </c>
      <c r="H498" s="26" t="s">
        <v>1972</v>
      </c>
      <c r="I498" s="1"/>
      <c r="J498" s="21"/>
      <c r="O498" s="8" t="s">
        <v>223</v>
      </c>
    </row>
    <row r="499" spans="1:15" x14ac:dyDescent="0.15">
      <c r="A499" s="8">
        <f>COUNTIFS(貼付用!B:B,リスト!O499,貼付用!G:G,リスト!F499,貼付用!F:F,リスト!D499)</f>
        <v>0</v>
      </c>
      <c r="B499" s="28" t="str">
        <f t="shared" si="7"/>
        <v>○</v>
      </c>
      <c r="C499" s="11" t="s">
        <v>1870</v>
      </c>
      <c r="D499" s="12">
        <v>340</v>
      </c>
      <c r="E499" s="1" t="s">
        <v>2019</v>
      </c>
      <c r="F499" s="15">
        <v>600000</v>
      </c>
      <c r="G499" s="20" t="s">
        <v>1973</v>
      </c>
      <c r="H499" s="26" t="s">
        <v>1973</v>
      </c>
      <c r="I499" s="1"/>
      <c r="J499" s="21"/>
      <c r="O499" s="8" t="s">
        <v>224</v>
      </c>
    </row>
    <row r="500" spans="1:15" x14ac:dyDescent="0.15">
      <c r="A500" s="8">
        <f>COUNTIFS(貼付用!B:B,リスト!O500,貼付用!G:G,リスト!F500,貼付用!F:F,リスト!D500)</f>
        <v>0</v>
      </c>
      <c r="B500" s="28" t="str">
        <f t="shared" si="7"/>
        <v>○</v>
      </c>
      <c r="C500" s="11" t="s">
        <v>1871</v>
      </c>
      <c r="D500" s="12">
        <v>380</v>
      </c>
      <c r="E500" s="1" t="s">
        <v>992</v>
      </c>
      <c r="F500" s="15">
        <v>200000</v>
      </c>
      <c r="G500" s="20" t="s">
        <v>1973</v>
      </c>
      <c r="H500" s="26" t="s">
        <v>1969</v>
      </c>
      <c r="I500" s="1"/>
      <c r="J500" s="21"/>
      <c r="O500" s="8" t="s">
        <v>407</v>
      </c>
    </row>
    <row r="501" spans="1:15" x14ac:dyDescent="0.15">
      <c r="A501" s="8">
        <f>COUNTIFS(貼付用!B:B,リスト!O501,貼付用!G:G,リスト!F501,貼付用!F:F,リスト!D501)</f>
        <v>0</v>
      </c>
      <c r="B501" s="28" t="str">
        <f t="shared" si="7"/>
        <v>○</v>
      </c>
      <c r="C501" s="11" t="s">
        <v>1872</v>
      </c>
      <c r="D501" s="12">
        <v>380</v>
      </c>
      <c r="E501" s="1" t="s">
        <v>1121</v>
      </c>
      <c r="F501" s="15">
        <v>200000</v>
      </c>
      <c r="G501" s="20" t="s">
        <v>1973</v>
      </c>
      <c r="H501" s="26" t="s">
        <v>1969</v>
      </c>
      <c r="I501" s="1"/>
      <c r="J501" s="21"/>
      <c r="O501" s="8" t="s">
        <v>52</v>
      </c>
    </row>
    <row r="502" spans="1:15" x14ac:dyDescent="0.15">
      <c r="A502" s="8">
        <f>COUNTIFS(貼付用!B:B,リスト!O502,貼付用!G:G,リスト!F502,貼付用!F:F,リスト!D502)</f>
        <v>0</v>
      </c>
      <c r="B502" s="28" t="str">
        <f t="shared" si="7"/>
        <v>○</v>
      </c>
      <c r="C502" s="11" t="s">
        <v>1873</v>
      </c>
      <c r="D502" s="12">
        <v>380</v>
      </c>
      <c r="E502" s="1" t="s">
        <v>1189</v>
      </c>
      <c r="F502" s="15">
        <v>200000</v>
      </c>
      <c r="G502" s="20" t="s">
        <v>1973</v>
      </c>
      <c r="H502" s="26" t="s">
        <v>1969</v>
      </c>
      <c r="I502" s="1"/>
      <c r="J502" s="21"/>
      <c r="O502" s="8" t="s">
        <v>5</v>
      </c>
    </row>
    <row r="503" spans="1:15" x14ac:dyDescent="0.15">
      <c r="A503" s="8">
        <f>COUNTIFS(貼付用!B:B,リスト!O503,貼付用!G:G,リスト!F503,貼付用!F:F,リスト!D503)</f>
        <v>0</v>
      </c>
      <c r="B503" s="28" t="str">
        <f t="shared" si="7"/>
        <v>○</v>
      </c>
      <c r="C503" s="11" t="s">
        <v>1874</v>
      </c>
      <c r="D503" s="12">
        <v>380</v>
      </c>
      <c r="E503" s="1" t="s">
        <v>986</v>
      </c>
      <c r="F503" s="15">
        <v>200000</v>
      </c>
      <c r="G503" s="20" t="s">
        <v>1973</v>
      </c>
      <c r="H503" s="26" t="s">
        <v>1969</v>
      </c>
      <c r="I503" s="1"/>
      <c r="J503" s="21"/>
      <c r="O503" s="8" t="s">
        <v>10</v>
      </c>
    </row>
    <row r="504" spans="1:15" x14ac:dyDescent="0.15">
      <c r="A504" s="8">
        <f>COUNTIFS(貼付用!B:B,リスト!O504,貼付用!G:G,リスト!F504,貼付用!F:F,リスト!D504)</f>
        <v>0</v>
      </c>
      <c r="B504" s="28" t="str">
        <f t="shared" si="7"/>
        <v>○</v>
      </c>
      <c r="C504" s="11" t="s">
        <v>1875</v>
      </c>
      <c r="D504" s="12">
        <v>300</v>
      </c>
      <c r="E504" s="1" t="s">
        <v>2020</v>
      </c>
      <c r="F504" s="15">
        <v>220000</v>
      </c>
      <c r="G504" s="20" t="s">
        <v>1973</v>
      </c>
      <c r="H504" s="26" t="s">
        <v>1969</v>
      </c>
      <c r="I504" s="1"/>
      <c r="J504" s="21"/>
      <c r="O504" s="8" t="s">
        <v>408</v>
      </c>
    </row>
    <row r="505" spans="1:15" x14ac:dyDescent="0.15">
      <c r="A505" s="8">
        <f>COUNTIFS(貼付用!B:B,リスト!O505,貼付用!G:G,リスト!F505,貼付用!F:F,リスト!D505)</f>
        <v>0</v>
      </c>
      <c r="B505" s="28" t="str">
        <f t="shared" si="7"/>
        <v>○</v>
      </c>
      <c r="C505" s="11" t="s">
        <v>1876</v>
      </c>
      <c r="D505" s="12">
        <v>380</v>
      </c>
      <c r="E505" s="1" t="s">
        <v>2019</v>
      </c>
      <c r="F505" s="15">
        <v>220000</v>
      </c>
      <c r="G505" s="20" t="s">
        <v>1973</v>
      </c>
      <c r="H505" s="26" t="s">
        <v>1969</v>
      </c>
      <c r="I505" s="1"/>
      <c r="J505" s="21"/>
      <c r="O505" s="8" t="s">
        <v>69</v>
      </c>
    </row>
    <row r="506" spans="1:15" x14ac:dyDescent="0.15">
      <c r="A506" s="8">
        <f>COUNTIFS(貼付用!B:B,リスト!O506,貼付用!G:G,リスト!F506,貼付用!F:F,リスト!D506)</f>
        <v>0</v>
      </c>
      <c r="B506" s="28" t="str">
        <f t="shared" si="7"/>
        <v>○</v>
      </c>
      <c r="C506" s="11" t="s">
        <v>1877</v>
      </c>
      <c r="D506" s="12">
        <v>240</v>
      </c>
      <c r="E506" s="1" t="s">
        <v>2020</v>
      </c>
      <c r="F506" s="15">
        <v>40000</v>
      </c>
      <c r="G506" s="20" t="s">
        <v>1973</v>
      </c>
      <c r="H506" s="26" t="s">
        <v>1969</v>
      </c>
      <c r="I506" s="1"/>
      <c r="J506" s="21"/>
      <c r="O506" s="8" t="s">
        <v>409</v>
      </c>
    </row>
    <row r="507" spans="1:15" x14ac:dyDescent="0.15">
      <c r="A507" s="8">
        <f>COUNTIFS(貼付用!B:B,リスト!O507,貼付用!G:G,リスト!F507,貼付用!F:F,リスト!D507)</f>
        <v>0</v>
      </c>
      <c r="B507" s="28" t="str">
        <f t="shared" si="7"/>
        <v>○</v>
      </c>
      <c r="C507" s="11" t="s">
        <v>1878</v>
      </c>
      <c r="D507" s="12">
        <v>200</v>
      </c>
      <c r="E507" s="1" t="s">
        <v>1189</v>
      </c>
      <c r="F507" s="15">
        <v>50000</v>
      </c>
      <c r="G507" s="20" t="s">
        <v>1973</v>
      </c>
      <c r="H507" s="26" t="s">
        <v>1973</v>
      </c>
      <c r="I507" s="1"/>
      <c r="J507" s="21"/>
      <c r="O507" s="8" t="s">
        <v>225</v>
      </c>
    </row>
    <row r="508" spans="1:15" x14ac:dyDescent="0.15">
      <c r="A508" s="8">
        <f>COUNTIFS(貼付用!B:B,リスト!O508,貼付用!G:G,リスト!F508,貼付用!F:F,リスト!D508)</f>
        <v>0</v>
      </c>
      <c r="B508" s="28" t="str">
        <f t="shared" si="7"/>
        <v>○</v>
      </c>
      <c r="C508" s="11" t="s">
        <v>1879</v>
      </c>
      <c r="D508" s="12">
        <v>200</v>
      </c>
      <c r="E508" s="1" t="s">
        <v>986</v>
      </c>
      <c r="F508" s="15">
        <v>50000</v>
      </c>
      <c r="G508" s="20" t="s">
        <v>1973</v>
      </c>
      <c r="H508" s="26" t="s">
        <v>1973</v>
      </c>
      <c r="I508" s="1"/>
      <c r="J508" s="21"/>
      <c r="O508" s="8" t="s">
        <v>226</v>
      </c>
    </row>
    <row r="509" spans="1:15" x14ac:dyDescent="0.15">
      <c r="A509" s="8">
        <f>COUNTIFS(貼付用!B:B,リスト!O509,貼付用!G:G,リスト!F509,貼付用!F:F,リスト!D509)</f>
        <v>0</v>
      </c>
      <c r="B509" s="28" t="str">
        <f t="shared" si="7"/>
        <v>○</v>
      </c>
      <c r="C509" s="11" t="s">
        <v>1880</v>
      </c>
      <c r="D509" s="12">
        <v>200</v>
      </c>
      <c r="E509" s="1" t="s">
        <v>1121</v>
      </c>
      <c r="F509" s="15">
        <v>50000</v>
      </c>
      <c r="G509" s="20" t="s">
        <v>1973</v>
      </c>
      <c r="H509" s="26" t="s">
        <v>1973</v>
      </c>
      <c r="I509" s="1"/>
      <c r="J509" s="21"/>
      <c r="O509" s="8" t="s">
        <v>227</v>
      </c>
    </row>
    <row r="510" spans="1:15" x14ac:dyDescent="0.15">
      <c r="A510" s="8">
        <f>COUNTIFS(貼付用!B:B,リスト!O510,貼付用!G:G,リスト!F510,貼付用!F:F,リスト!D510)</f>
        <v>0</v>
      </c>
      <c r="B510" s="28" t="str">
        <f t="shared" si="7"/>
        <v>○</v>
      </c>
      <c r="C510" s="11" t="s">
        <v>1881</v>
      </c>
      <c r="D510" s="12">
        <v>200</v>
      </c>
      <c r="E510" s="1" t="s">
        <v>992</v>
      </c>
      <c r="F510" s="15">
        <v>50000</v>
      </c>
      <c r="G510" s="20" t="s">
        <v>1973</v>
      </c>
      <c r="H510" s="26" t="s">
        <v>1973</v>
      </c>
      <c r="I510" s="1"/>
      <c r="J510" s="21"/>
      <c r="O510" s="8" t="s">
        <v>228</v>
      </c>
    </row>
    <row r="511" spans="1:15" x14ac:dyDescent="0.15">
      <c r="A511" s="8">
        <f>COUNTIFS(貼付用!B:B,リスト!O511,貼付用!G:G,リスト!F511,貼付用!F:F,リスト!D511)</f>
        <v>0</v>
      </c>
      <c r="B511" s="28" t="str">
        <f t="shared" si="7"/>
        <v>○</v>
      </c>
      <c r="C511" s="11" t="s">
        <v>1882</v>
      </c>
      <c r="D511" s="12">
        <v>200</v>
      </c>
      <c r="E511" s="1" t="s">
        <v>2019</v>
      </c>
      <c r="F511" s="15">
        <v>160000</v>
      </c>
      <c r="G511" s="20" t="s">
        <v>1973</v>
      </c>
      <c r="H511" s="26" t="s">
        <v>1973</v>
      </c>
      <c r="I511" s="1"/>
      <c r="J511" s="21"/>
      <c r="O511" s="8" t="s">
        <v>229</v>
      </c>
    </row>
    <row r="512" spans="1:15" x14ac:dyDescent="0.15">
      <c r="A512" s="8">
        <f>COUNTIFS(貼付用!B:B,リスト!O512,貼付用!G:G,リスト!F512,貼付用!F:F,リスト!D512)</f>
        <v>0</v>
      </c>
      <c r="B512" s="28" t="str">
        <f t="shared" si="7"/>
        <v/>
      </c>
      <c r="C512" s="11" t="s">
        <v>1901</v>
      </c>
      <c r="D512" s="12"/>
      <c r="E512" s="1"/>
      <c r="F512" s="15" t="s">
        <v>1988</v>
      </c>
      <c r="G512" s="20"/>
      <c r="H512" s="26"/>
      <c r="I512" s="1"/>
      <c r="J512" s="21"/>
      <c r="O512" s="8" t="s">
        <v>1901</v>
      </c>
    </row>
    <row r="513" spans="1:15" x14ac:dyDescent="0.15">
      <c r="A513" s="8">
        <f>COUNTIFS(貼付用!B:B,リスト!O513,貼付用!G:G,リスト!F513,貼付用!F:F,リスト!D513)</f>
        <v>0</v>
      </c>
      <c r="B513" s="28" t="str">
        <f t="shared" si="7"/>
        <v>○</v>
      </c>
      <c r="C513" s="11" t="s">
        <v>1883</v>
      </c>
      <c r="D513" s="12">
        <v>60</v>
      </c>
      <c r="E513" s="1" t="s">
        <v>1121</v>
      </c>
      <c r="F513" s="15">
        <v>200000</v>
      </c>
      <c r="G513" s="20" t="s">
        <v>1973</v>
      </c>
      <c r="H513" s="26" t="s">
        <v>1969</v>
      </c>
      <c r="I513" s="1"/>
      <c r="J513" s="21"/>
      <c r="O513" s="8" t="s">
        <v>259</v>
      </c>
    </row>
    <row r="514" spans="1:15" x14ac:dyDescent="0.15">
      <c r="A514" s="8">
        <f>COUNTIFS(貼付用!B:B,リスト!O514,貼付用!G:G,リスト!F514,貼付用!F:F,リスト!D514)</f>
        <v>0</v>
      </c>
      <c r="B514" s="28" t="str">
        <f t="shared" si="7"/>
        <v>○</v>
      </c>
      <c r="C514" s="11" t="s">
        <v>1884</v>
      </c>
      <c r="D514" s="12">
        <v>60</v>
      </c>
      <c r="E514" s="1" t="s">
        <v>986</v>
      </c>
      <c r="F514" s="15">
        <v>200000</v>
      </c>
      <c r="G514" s="20" t="s">
        <v>1973</v>
      </c>
      <c r="H514" s="26" t="s">
        <v>1969</v>
      </c>
      <c r="I514" s="1"/>
      <c r="J514" s="21"/>
      <c r="O514" s="8" t="s">
        <v>260</v>
      </c>
    </row>
    <row r="515" spans="1:15" x14ac:dyDescent="0.15">
      <c r="A515" s="8">
        <f>COUNTIFS(貼付用!B:B,リスト!O515,貼付用!G:G,リスト!F515,貼付用!F:F,リスト!D515)</f>
        <v>0</v>
      </c>
      <c r="B515" s="28" t="str">
        <f t="shared" si="7"/>
        <v>○</v>
      </c>
      <c r="C515" s="11" t="s">
        <v>1885</v>
      </c>
      <c r="D515" s="12">
        <v>60</v>
      </c>
      <c r="E515" s="1" t="s">
        <v>1189</v>
      </c>
      <c r="F515" s="15">
        <v>200000</v>
      </c>
      <c r="G515" s="20" t="s">
        <v>1973</v>
      </c>
      <c r="H515" s="26" t="s">
        <v>1969</v>
      </c>
      <c r="I515" s="1"/>
      <c r="J515" s="21"/>
      <c r="O515" s="8" t="s">
        <v>261</v>
      </c>
    </row>
    <row r="516" spans="1:15" x14ac:dyDescent="0.15">
      <c r="A516" s="8">
        <f>COUNTIFS(貼付用!B:B,リスト!O516,貼付用!G:G,リスト!F516,貼付用!F:F,リスト!D516)</f>
        <v>0</v>
      </c>
      <c r="B516" s="28" t="str">
        <f t="shared" si="7"/>
        <v>○</v>
      </c>
      <c r="C516" s="11" t="s">
        <v>1886</v>
      </c>
      <c r="D516" s="12">
        <v>60</v>
      </c>
      <c r="E516" s="1" t="s">
        <v>1189</v>
      </c>
      <c r="F516" s="15">
        <v>400000</v>
      </c>
      <c r="G516" s="20" t="s">
        <v>1973</v>
      </c>
      <c r="H516" s="26" t="s">
        <v>1969</v>
      </c>
      <c r="I516" s="1"/>
      <c r="J516" s="21"/>
      <c r="O516" s="8" t="s">
        <v>262</v>
      </c>
    </row>
    <row r="517" spans="1:15" x14ac:dyDescent="0.15">
      <c r="A517" s="8">
        <f>COUNTIFS(貼付用!B:B,リスト!O517,貼付用!G:G,リスト!F517,貼付用!F:F,リスト!D517)</f>
        <v>0</v>
      </c>
      <c r="B517" s="28" t="str">
        <f t="shared" si="7"/>
        <v>○</v>
      </c>
      <c r="C517" s="11" t="s">
        <v>1887</v>
      </c>
      <c r="D517" s="12">
        <v>45</v>
      </c>
      <c r="E517" s="1" t="s">
        <v>992</v>
      </c>
      <c r="F517" s="15">
        <v>200000</v>
      </c>
      <c r="G517" s="20" t="s">
        <v>1973</v>
      </c>
      <c r="H517" s="26" t="s">
        <v>1969</v>
      </c>
      <c r="I517" s="1"/>
      <c r="J517" s="21"/>
      <c r="O517" s="8" t="s">
        <v>263</v>
      </c>
    </row>
    <row r="518" spans="1:15" x14ac:dyDescent="0.15">
      <c r="A518" s="8">
        <f>COUNTIFS(貼付用!B:B,リスト!O518,貼付用!G:G,リスト!F518,貼付用!F:F,リスト!D518)</f>
        <v>0</v>
      </c>
      <c r="B518" s="28" t="str">
        <f t="shared" si="7"/>
        <v>○</v>
      </c>
      <c r="C518" s="11" t="s">
        <v>1888</v>
      </c>
      <c r="D518" s="12">
        <v>20</v>
      </c>
      <c r="E518" s="1" t="s">
        <v>986</v>
      </c>
      <c r="F518" s="15">
        <v>200000</v>
      </c>
      <c r="G518" s="20" t="s">
        <v>1973</v>
      </c>
      <c r="H518" s="26" t="s">
        <v>1969</v>
      </c>
      <c r="I518" s="1"/>
      <c r="J518" s="21"/>
      <c r="O518" s="8" t="s">
        <v>264</v>
      </c>
    </row>
    <row r="519" spans="1:15" x14ac:dyDescent="0.15">
      <c r="A519" s="8">
        <f>COUNTIFS(貼付用!B:B,リスト!O519,貼付用!G:G,リスト!F519,貼付用!F:F,リスト!D519)</f>
        <v>0</v>
      </c>
      <c r="B519" s="28" t="str">
        <f t="shared" si="7"/>
        <v>○</v>
      </c>
      <c r="C519" s="11" t="s">
        <v>1889</v>
      </c>
      <c r="D519" s="12">
        <v>500</v>
      </c>
      <c r="E519" s="1" t="s">
        <v>2019</v>
      </c>
      <c r="F519" s="15">
        <v>500000</v>
      </c>
      <c r="G519" s="20" t="s">
        <v>1973</v>
      </c>
      <c r="H519" s="26" t="s">
        <v>1969</v>
      </c>
      <c r="I519" s="1"/>
      <c r="J519" s="21"/>
      <c r="O519" s="8" t="s">
        <v>265</v>
      </c>
    </row>
    <row r="520" spans="1:15" x14ac:dyDescent="0.15">
      <c r="A520" s="8">
        <f>COUNTIFS(貼付用!B:B,リスト!O520,貼付用!G:G,リスト!F520,貼付用!F:F,リスト!D520)</f>
        <v>0</v>
      </c>
      <c r="B520" s="28" t="str">
        <f t="shared" ref="B520:B583" si="8">IF(F520="","",IF(A520=1,"●","○"))</f>
        <v>○</v>
      </c>
      <c r="C520" s="11" t="s">
        <v>1890</v>
      </c>
      <c r="D520" s="12">
        <v>600</v>
      </c>
      <c r="E520" s="1" t="s">
        <v>992</v>
      </c>
      <c r="F520" s="15">
        <v>700000</v>
      </c>
      <c r="G520" s="20" t="s">
        <v>1969</v>
      </c>
      <c r="H520" s="26" t="s">
        <v>1969</v>
      </c>
      <c r="I520" s="1"/>
      <c r="J520" s="21"/>
      <c r="O520" s="8" t="s">
        <v>71</v>
      </c>
    </row>
    <row r="521" spans="1:15" x14ac:dyDescent="0.15">
      <c r="A521" s="8">
        <f>COUNTIFS(貼付用!B:B,リスト!O521,貼付用!G:G,リスト!F521,貼付用!F:F,リスト!D521)</f>
        <v>0</v>
      </c>
      <c r="B521" s="28" t="str">
        <f t="shared" si="8"/>
        <v>○</v>
      </c>
      <c r="C521" s="11" t="s">
        <v>1891</v>
      </c>
      <c r="D521" s="12">
        <v>600</v>
      </c>
      <c r="E521" s="1" t="s">
        <v>1121</v>
      </c>
      <c r="F521" s="15">
        <v>700000</v>
      </c>
      <c r="G521" s="20" t="s">
        <v>1969</v>
      </c>
      <c r="H521" s="26" t="s">
        <v>1969</v>
      </c>
      <c r="I521" s="1"/>
      <c r="J521" s="21"/>
      <c r="O521" s="8" t="s">
        <v>70</v>
      </c>
    </row>
    <row r="522" spans="1:15" x14ac:dyDescent="0.15">
      <c r="A522" s="8">
        <f>COUNTIFS(貼付用!B:B,リスト!O522,貼付用!G:G,リスト!F522,貼付用!F:F,リスト!D522)</f>
        <v>0</v>
      </c>
      <c r="B522" s="28" t="str">
        <f t="shared" si="8"/>
        <v>○</v>
      </c>
      <c r="C522" s="11" t="s">
        <v>1892</v>
      </c>
      <c r="D522" s="12">
        <v>600</v>
      </c>
      <c r="E522" s="1" t="s">
        <v>1189</v>
      </c>
      <c r="F522" s="15">
        <v>700000</v>
      </c>
      <c r="G522" s="20" t="s">
        <v>1969</v>
      </c>
      <c r="H522" s="26" t="s">
        <v>1969</v>
      </c>
      <c r="I522" s="1"/>
      <c r="J522" s="21"/>
      <c r="O522" s="8" t="s">
        <v>72</v>
      </c>
    </row>
    <row r="523" spans="1:15" x14ac:dyDescent="0.15">
      <c r="A523" s="8">
        <f>COUNTIFS(貼付用!B:B,リスト!O523,貼付用!G:G,リスト!F523,貼付用!F:F,リスト!D523)</f>
        <v>0</v>
      </c>
      <c r="B523" s="28" t="str">
        <f t="shared" si="8"/>
        <v>○</v>
      </c>
      <c r="C523" s="11" t="s">
        <v>1893</v>
      </c>
      <c r="D523" s="12">
        <v>600</v>
      </c>
      <c r="E523" s="1" t="s">
        <v>986</v>
      </c>
      <c r="F523" s="15">
        <v>700000</v>
      </c>
      <c r="G523" s="20" t="s">
        <v>1969</v>
      </c>
      <c r="H523" s="26" t="s">
        <v>1969</v>
      </c>
      <c r="I523" s="1"/>
      <c r="J523" s="21"/>
      <c r="O523" s="8" t="s">
        <v>266</v>
      </c>
    </row>
    <row r="524" spans="1:15" x14ac:dyDescent="0.15">
      <c r="A524" s="8">
        <f>COUNTIFS(貼付用!B:B,リスト!O524,貼付用!G:G,リスト!F524,貼付用!F:F,リスト!D524)</f>
        <v>0</v>
      </c>
      <c r="B524" s="28" t="str">
        <f t="shared" si="8"/>
        <v>○</v>
      </c>
      <c r="C524" s="11" t="s">
        <v>1894</v>
      </c>
      <c r="D524" s="12">
        <v>600</v>
      </c>
      <c r="E524" s="1" t="s">
        <v>986</v>
      </c>
      <c r="F524" s="15">
        <v>250000</v>
      </c>
      <c r="G524" s="20" t="s">
        <v>1973</v>
      </c>
      <c r="H524" s="26" t="s">
        <v>1969</v>
      </c>
      <c r="I524" s="1"/>
      <c r="J524" s="21"/>
      <c r="O524" s="8" t="s">
        <v>267</v>
      </c>
    </row>
    <row r="525" spans="1:15" x14ac:dyDescent="0.15">
      <c r="A525" s="8">
        <f>COUNTIFS(貼付用!B:B,リスト!O525,貼付用!G:G,リスト!F525,貼付用!F:F,リスト!D525)</f>
        <v>0</v>
      </c>
      <c r="B525" s="28" t="str">
        <f t="shared" si="8"/>
        <v>○</v>
      </c>
      <c r="C525" s="11" t="s">
        <v>1895</v>
      </c>
      <c r="D525" s="12">
        <v>3000</v>
      </c>
      <c r="E525" s="1" t="s">
        <v>986</v>
      </c>
      <c r="F525" s="15">
        <v>500000</v>
      </c>
      <c r="G525" s="20" t="s">
        <v>1973</v>
      </c>
      <c r="H525" s="26" t="s">
        <v>1973</v>
      </c>
      <c r="I525" s="1"/>
      <c r="J525" s="21"/>
      <c r="O525" s="8" t="s">
        <v>268</v>
      </c>
    </row>
    <row r="526" spans="1:15" x14ac:dyDescent="0.15">
      <c r="A526" s="8">
        <f>COUNTIFS(貼付用!B:B,リスト!O526,貼付用!G:G,リスト!F526,貼付用!F:F,リスト!D526)</f>
        <v>0</v>
      </c>
      <c r="B526" s="28" t="str">
        <f t="shared" si="8"/>
        <v/>
      </c>
      <c r="C526" s="11" t="s">
        <v>1902</v>
      </c>
      <c r="D526" s="12"/>
      <c r="E526" s="1"/>
      <c r="F526" s="15" t="s">
        <v>1988</v>
      </c>
      <c r="G526" s="20"/>
      <c r="H526" s="26"/>
      <c r="I526" s="1"/>
      <c r="J526" s="21"/>
      <c r="O526" s="8" t="s">
        <v>1902</v>
      </c>
    </row>
    <row r="527" spans="1:15" x14ac:dyDescent="0.15">
      <c r="A527" s="8">
        <f>COUNTIFS(貼付用!B:B,リスト!O527,貼付用!G:G,リスト!F527,貼付用!F:F,リスト!D527)</f>
        <v>0</v>
      </c>
      <c r="B527" s="28" t="str">
        <f t="shared" si="8"/>
        <v>○</v>
      </c>
      <c r="C527" s="11" t="s">
        <v>1904</v>
      </c>
      <c r="D527" s="12">
        <v>777</v>
      </c>
      <c r="E527" s="1" t="s">
        <v>1121</v>
      </c>
      <c r="F527" s="15">
        <v>400000</v>
      </c>
      <c r="G527" s="20" t="s">
        <v>1969</v>
      </c>
      <c r="H527" s="26" t="s">
        <v>1973</v>
      </c>
      <c r="I527" s="1"/>
      <c r="J527" s="21"/>
      <c r="O527" s="8" t="s">
        <v>730</v>
      </c>
    </row>
    <row r="528" spans="1:15" x14ac:dyDescent="0.15">
      <c r="A528" s="8">
        <f>COUNTIFS(貼付用!B:B,リスト!O528,貼付用!G:G,リスト!F528,貼付用!F:F,リスト!D528)</f>
        <v>0</v>
      </c>
      <c r="B528" s="28" t="str">
        <f t="shared" si="8"/>
        <v>○</v>
      </c>
      <c r="C528" s="11" t="s">
        <v>1905</v>
      </c>
      <c r="D528" s="12">
        <v>777</v>
      </c>
      <c r="E528" s="1" t="s">
        <v>1121</v>
      </c>
      <c r="F528" s="15">
        <v>400000</v>
      </c>
      <c r="G528" s="20" t="s">
        <v>1989</v>
      </c>
      <c r="H528" s="26" t="s">
        <v>1973</v>
      </c>
      <c r="I528" s="1"/>
      <c r="J528" s="21"/>
      <c r="O528" s="8" t="s">
        <v>906</v>
      </c>
    </row>
    <row r="529" spans="1:15" x14ac:dyDescent="0.15">
      <c r="A529" s="8">
        <f>COUNTIFS(貼付用!B:B,リスト!O529,貼付用!G:G,リスト!F529,貼付用!F:F,リスト!D529)</f>
        <v>0</v>
      </c>
      <c r="B529" s="28" t="str">
        <f t="shared" si="8"/>
        <v>○</v>
      </c>
      <c r="C529" s="11" t="s">
        <v>1906</v>
      </c>
      <c r="D529" s="12">
        <v>777</v>
      </c>
      <c r="E529" s="1" t="s">
        <v>2019</v>
      </c>
      <c r="F529" s="15">
        <v>400000</v>
      </c>
      <c r="G529" s="20" t="s">
        <v>1969</v>
      </c>
      <c r="H529" s="26" t="s">
        <v>1973</v>
      </c>
      <c r="I529" s="1"/>
      <c r="J529" s="21"/>
      <c r="O529" s="8" t="s">
        <v>905</v>
      </c>
    </row>
    <row r="530" spans="1:15" x14ac:dyDescent="0.15">
      <c r="A530" s="8">
        <f>COUNTIFS(貼付用!B:B,リスト!O530,貼付用!G:G,リスト!F530,貼付用!F:F,リスト!D530)</f>
        <v>0</v>
      </c>
      <c r="B530" s="28" t="str">
        <f t="shared" si="8"/>
        <v>○</v>
      </c>
      <c r="C530" s="11" t="s">
        <v>1907</v>
      </c>
      <c r="D530" s="12">
        <v>600</v>
      </c>
      <c r="E530" s="1" t="s">
        <v>2019</v>
      </c>
      <c r="F530" s="15">
        <v>400000</v>
      </c>
      <c r="G530" s="20" t="s">
        <v>1973</v>
      </c>
      <c r="H530" s="26" t="s">
        <v>1969</v>
      </c>
      <c r="I530" s="1"/>
      <c r="J530" s="21"/>
      <c r="O530" s="8" t="s">
        <v>731</v>
      </c>
    </row>
    <row r="531" spans="1:15" x14ac:dyDescent="0.15">
      <c r="A531" s="8">
        <f>COUNTIFS(貼付用!B:B,リスト!O531,貼付用!G:G,リスト!F531,貼付用!F:F,リスト!D531)</f>
        <v>0</v>
      </c>
      <c r="B531" s="28" t="str">
        <f t="shared" si="8"/>
        <v>○</v>
      </c>
      <c r="C531" s="11" t="s">
        <v>1908</v>
      </c>
      <c r="D531" s="12">
        <v>5</v>
      </c>
      <c r="E531" s="1" t="s">
        <v>2020</v>
      </c>
      <c r="F531" s="15">
        <v>400000</v>
      </c>
      <c r="G531" s="20" t="s">
        <v>1969</v>
      </c>
      <c r="H531" s="26" t="s">
        <v>1969</v>
      </c>
      <c r="I531" s="1"/>
      <c r="J531" s="21"/>
      <c r="O531" s="8" t="s">
        <v>958</v>
      </c>
    </row>
    <row r="532" spans="1:15" x14ac:dyDescent="0.15">
      <c r="A532" s="8">
        <f>COUNTIFS(貼付用!B:B,リスト!O532,貼付用!G:G,リスト!F532,貼付用!F:F,リスト!D532)</f>
        <v>0</v>
      </c>
      <c r="B532" s="28" t="str">
        <f t="shared" si="8"/>
        <v>○</v>
      </c>
      <c r="C532" s="11" t="s">
        <v>1909</v>
      </c>
      <c r="D532" s="12">
        <v>20</v>
      </c>
      <c r="E532" s="1" t="s">
        <v>2020</v>
      </c>
      <c r="F532" s="15">
        <v>1000000</v>
      </c>
      <c r="G532" s="20" t="s">
        <v>1969</v>
      </c>
      <c r="H532" s="26" t="s">
        <v>1969</v>
      </c>
      <c r="I532" s="1"/>
      <c r="J532" s="21"/>
      <c r="O532" s="8" t="s">
        <v>1903</v>
      </c>
    </row>
    <row r="533" spans="1:15" x14ac:dyDescent="0.15">
      <c r="A533" s="8">
        <f>COUNTIFS(貼付用!B:B,リスト!O533,貼付用!G:G,リスト!F533,貼付用!F:F,リスト!D533)</f>
        <v>0</v>
      </c>
      <c r="B533" s="28" t="str">
        <f t="shared" si="8"/>
        <v>○</v>
      </c>
      <c r="C533" s="11" t="s">
        <v>1910</v>
      </c>
      <c r="D533" s="12">
        <v>70</v>
      </c>
      <c r="E533" s="1" t="s">
        <v>992</v>
      </c>
      <c r="F533" s="15">
        <v>16000</v>
      </c>
      <c r="G533" s="20" t="s">
        <v>1973</v>
      </c>
      <c r="H533" s="26" t="s">
        <v>1969</v>
      </c>
      <c r="I533" s="1"/>
      <c r="J533" s="21"/>
      <c r="O533" s="8" t="s">
        <v>19</v>
      </c>
    </row>
    <row r="534" spans="1:15" x14ac:dyDescent="0.15">
      <c r="A534" s="8">
        <f>COUNTIFS(貼付用!B:B,リスト!O534,貼付用!G:G,リスト!F534,貼付用!F:F,リスト!D534)</f>
        <v>0</v>
      </c>
      <c r="B534" s="28" t="str">
        <f t="shared" si="8"/>
        <v>○</v>
      </c>
      <c r="C534" s="11" t="s">
        <v>1911</v>
      </c>
      <c r="D534" s="12">
        <v>100</v>
      </c>
      <c r="E534" s="1" t="s">
        <v>992</v>
      </c>
      <c r="F534" s="15">
        <v>24000</v>
      </c>
      <c r="G534" s="20" t="s">
        <v>1973</v>
      </c>
      <c r="H534" s="26" t="s">
        <v>1972</v>
      </c>
      <c r="I534" s="1"/>
      <c r="J534" s="21"/>
      <c r="O534" s="8" t="s">
        <v>20</v>
      </c>
    </row>
    <row r="535" spans="1:15" x14ac:dyDescent="0.15">
      <c r="A535" s="8">
        <f>COUNTIFS(貼付用!B:B,リスト!O535,貼付用!G:G,リスト!F535,貼付用!F:F,リスト!D535)</f>
        <v>0</v>
      </c>
      <c r="B535" s="28" t="str">
        <f t="shared" si="8"/>
        <v>○</v>
      </c>
      <c r="C535" s="11" t="s">
        <v>1912</v>
      </c>
      <c r="D535" s="12">
        <v>130</v>
      </c>
      <c r="E535" s="1" t="s">
        <v>992</v>
      </c>
      <c r="F535" s="15">
        <v>32000</v>
      </c>
      <c r="G535" s="20" t="s">
        <v>1973</v>
      </c>
      <c r="H535" s="26" t="s">
        <v>1972</v>
      </c>
      <c r="I535" s="1"/>
      <c r="J535" s="21"/>
      <c r="O535" s="8" t="s">
        <v>40</v>
      </c>
    </row>
    <row r="536" spans="1:15" x14ac:dyDescent="0.15">
      <c r="A536" s="8">
        <f>COUNTIFS(貼付用!B:B,リスト!O536,貼付用!G:G,リスト!F536,貼付用!F:F,リスト!D536)</f>
        <v>0</v>
      </c>
      <c r="B536" s="28" t="str">
        <f t="shared" si="8"/>
        <v>○</v>
      </c>
      <c r="C536" s="11" t="s">
        <v>1913</v>
      </c>
      <c r="D536" s="12">
        <v>150</v>
      </c>
      <c r="E536" s="1" t="s">
        <v>992</v>
      </c>
      <c r="F536" s="15">
        <v>40000</v>
      </c>
      <c r="G536" s="20" t="s">
        <v>1973</v>
      </c>
      <c r="H536" s="26" t="s">
        <v>1972</v>
      </c>
      <c r="I536" s="1"/>
      <c r="J536" s="21"/>
      <c r="O536" s="8" t="s">
        <v>75</v>
      </c>
    </row>
    <row r="537" spans="1:15" x14ac:dyDescent="0.15">
      <c r="A537" s="8">
        <f>COUNTIFS(貼付用!B:B,リスト!O537,貼付用!G:G,リスト!F537,貼付用!F:F,リスト!D537)</f>
        <v>0</v>
      </c>
      <c r="B537" s="28" t="str">
        <f t="shared" si="8"/>
        <v>○</v>
      </c>
      <c r="C537" s="11" t="s">
        <v>1914</v>
      </c>
      <c r="D537" s="12">
        <v>100</v>
      </c>
      <c r="E537" s="1" t="s">
        <v>1121</v>
      </c>
      <c r="F537" s="15">
        <v>16000</v>
      </c>
      <c r="G537" s="20" t="s">
        <v>1973</v>
      </c>
      <c r="H537" s="26" t="s">
        <v>1969</v>
      </c>
      <c r="I537" s="1"/>
      <c r="J537" s="21"/>
      <c r="O537" s="8" t="s">
        <v>58</v>
      </c>
    </row>
    <row r="538" spans="1:15" x14ac:dyDescent="0.15">
      <c r="A538" s="8">
        <f>COUNTIFS(貼付用!B:B,リスト!O538,貼付用!G:G,リスト!F538,貼付用!F:F,リスト!D538)</f>
        <v>0</v>
      </c>
      <c r="B538" s="28" t="str">
        <f t="shared" si="8"/>
        <v>○</v>
      </c>
      <c r="C538" s="11" t="s">
        <v>1915</v>
      </c>
      <c r="D538" s="12">
        <v>165</v>
      </c>
      <c r="E538" s="1" t="s">
        <v>1121</v>
      </c>
      <c r="F538" s="15">
        <v>40000</v>
      </c>
      <c r="G538" s="20" t="s">
        <v>1973</v>
      </c>
      <c r="H538" s="26" t="s">
        <v>1972</v>
      </c>
      <c r="I538" s="1"/>
      <c r="J538" s="21"/>
      <c r="O538" s="8" t="s">
        <v>136</v>
      </c>
    </row>
    <row r="539" spans="1:15" x14ac:dyDescent="0.15">
      <c r="A539" s="8">
        <f>COUNTIFS(貼付用!B:B,リスト!O539,貼付用!G:G,リスト!F539,貼付用!F:F,リスト!D539)</f>
        <v>0</v>
      </c>
      <c r="B539" s="28" t="str">
        <f t="shared" si="8"/>
        <v>○</v>
      </c>
      <c r="C539" s="11" t="s">
        <v>1916</v>
      </c>
      <c r="D539" s="12">
        <v>100</v>
      </c>
      <c r="E539" s="1" t="s">
        <v>1189</v>
      </c>
      <c r="F539" s="15">
        <v>16000</v>
      </c>
      <c r="G539" s="20" t="s">
        <v>1973</v>
      </c>
      <c r="H539" s="26" t="s">
        <v>1969</v>
      </c>
      <c r="I539" s="1"/>
      <c r="J539" s="21"/>
      <c r="O539" s="8" t="s">
        <v>23</v>
      </c>
    </row>
    <row r="540" spans="1:15" x14ac:dyDescent="0.15">
      <c r="A540" s="8">
        <f>COUNTIFS(貼付用!B:B,リスト!O540,貼付用!G:G,リスト!F540,貼付用!F:F,リスト!D540)</f>
        <v>0</v>
      </c>
      <c r="B540" s="28" t="str">
        <f t="shared" si="8"/>
        <v>○</v>
      </c>
      <c r="C540" s="11" t="s">
        <v>1917</v>
      </c>
      <c r="D540" s="12">
        <v>160</v>
      </c>
      <c r="E540" s="1" t="s">
        <v>1189</v>
      </c>
      <c r="F540" s="15">
        <v>40000</v>
      </c>
      <c r="G540" s="20" t="s">
        <v>1973</v>
      </c>
      <c r="H540" s="26" t="s">
        <v>1972</v>
      </c>
      <c r="I540" s="1"/>
      <c r="J540" s="21"/>
      <c r="O540" s="8" t="s">
        <v>185</v>
      </c>
    </row>
    <row r="541" spans="1:15" x14ac:dyDescent="0.15">
      <c r="A541" s="8">
        <f>COUNTIFS(貼付用!B:B,リスト!O541,貼付用!G:G,リスト!F541,貼付用!F:F,リスト!D541)</f>
        <v>0</v>
      </c>
      <c r="B541" s="28" t="str">
        <f t="shared" si="8"/>
        <v>○</v>
      </c>
      <c r="C541" s="11" t="s">
        <v>1918</v>
      </c>
      <c r="D541" s="12">
        <v>80</v>
      </c>
      <c r="E541" s="1" t="s">
        <v>986</v>
      </c>
      <c r="F541" s="15">
        <v>16000</v>
      </c>
      <c r="G541" s="20" t="s">
        <v>1973</v>
      </c>
      <c r="H541" s="26" t="s">
        <v>1969</v>
      </c>
      <c r="I541" s="1"/>
      <c r="J541" s="21"/>
      <c r="O541" s="8" t="s">
        <v>135</v>
      </c>
    </row>
    <row r="542" spans="1:15" x14ac:dyDescent="0.15">
      <c r="A542" s="8">
        <f>COUNTIFS(貼付用!B:B,リスト!O542,貼付用!G:G,リスト!F542,貼付用!F:F,リスト!D542)</f>
        <v>0</v>
      </c>
      <c r="B542" s="28" t="str">
        <f t="shared" si="8"/>
        <v>○</v>
      </c>
      <c r="C542" s="11" t="s">
        <v>1919</v>
      </c>
      <c r="D542" s="12">
        <v>160</v>
      </c>
      <c r="E542" s="1" t="s">
        <v>986</v>
      </c>
      <c r="F542" s="15">
        <v>40000</v>
      </c>
      <c r="G542" s="20" t="s">
        <v>1973</v>
      </c>
      <c r="H542" s="26" t="s">
        <v>1972</v>
      </c>
      <c r="I542" s="1"/>
      <c r="J542" s="21"/>
      <c r="O542" s="8" t="s">
        <v>403</v>
      </c>
    </row>
    <row r="543" spans="1:15" x14ac:dyDescent="0.15">
      <c r="A543" s="8">
        <f>COUNTIFS(貼付用!B:B,リスト!O543,貼付用!G:G,リスト!F543,貼付用!F:F,リスト!D543)</f>
        <v>0</v>
      </c>
      <c r="B543" s="28" t="str">
        <f t="shared" si="8"/>
        <v>○</v>
      </c>
      <c r="C543" s="11" t="s">
        <v>1920</v>
      </c>
      <c r="D543" s="12">
        <v>210</v>
      </c>
      <c r="E543" s="1" t="s">
        <v>986</v>
      </c>
      <c r="F543" s="15">
        <v>40000</v>
      </c>
      <c r="G543" s="20" t="s">
        <v>1973</v>
      </c>
      <c r="H543" s="26" t="s">
        <v>1972</v>
      </c>
      <c r="I543" s="1"/>
      <c r="J543" s="21"/>
      <c r="O543" s="8" t="s">
        <v>112</v>
      </c>
    </row>
    <row r="544" spans="1:15" x14ac:dyDescent="0.15">
      <c r="A544" s="8">
        <f>COUNTIFS(貼付用!B:B,リスト!O544,貼付用!G:G,リスト!F544,貼付用!F:F,リスト!D544)</f>
        <v>0</v>
      </c>
      <c r="B544" s="28" t="str">
        <f t="shared" si="8"/>
        <v>○</v>
      </c>
      <c r="C544" s="11" t="s">
        <v>1921</v>
      </c>
      <c r="D544" s="12">
        <v>75</v>
      </c>
      <c r="E544" s="1" t="s">
        <v>2020</v>
      </c>
      <c r="F544" s="15">
        <v>16000</v>
      </c>
      <c r="G544" s="20" t="s">
        <v>1973</v>
      </c>
      <c r="H544" s="26" t="s">
        <v>1969</v>
      </c>
      <c r="I544" s="1"/>
      <c r="J544" s="21"/>
      <c r="O544" s="8" t="s">
        <v>89</v>
      </c>
    </row>
    <row r="545" spans="1:15" x14ac:dyDescent="0.15">
      <c r="A545" s="8">
        <f>COUNTIFS(貼付用!B:B,リスト!O545,貼付用!G:G,リスト!F545,貼付用!F:F,リスト!D545)</f>
        <v>0</v>
      </c>
      <c r="B545" s="28" t="str">
        <f t="shared" si="8"/>
        <v>○</v>
      </c>
      <c r="C545" s="11" t="s">
        <v>1922</v>
      </c>
      <c r="D545" s="12">
        <v>90</v>
      </c>
      <c r="E545" s="1" t="s">
        <v>2020</v>
      </c>
      <c r="F545" s="15">
        <v>30000</v>
      </c>
      <c r="G545" s="20" t="s">
        <v>1973</v>
      </c>
      <c r="H545" s="26" t="s">
        <v>1972</v>
      </c>
      <c r="I545" s="1"/>
      <c r="J545" s="21"/>
      <c r="O545" s="8" t="s">
        <v>51</v>
      </c>
    </row>
    <row r="546" spans="1:15" x14ac:dyDescent="0.15">
      <c r="A546" s="8">
        <f>COUNTIFS(貼付用!B:B,リスト!O546,貼付用!G:G,リスト!F546,貼付用!F:F,リスト!D546)</f>
        <v>0</v>
      </c>
      <c r="B546" s="28" t="str">
        <f t="shared" si="8"/>
        <v>○</v>
      </c>
      <c r="C546" s="11" t="s">
        <v>1923</v>
      </c>
      <c r="D546" s="12">
        <v>120</v>
      </c>
      <c r="E546" s="1" t="s">
        <v>2020</v>
      </c>
      <c r="F546" s="15">
        <v>44000</v>
      </c>
      <c r="G546" s="20" t="s">
        <v>1973</v>
      </c>
      <c r="H546" s="26" t="s">
        <v>1972</v>
      </c>
      <c r="I546" s="1"/>
      <c r="J546" s="21"/>
      <c r="O546" s="8" t="s">
        <v>128</v>
      </c>
    </row>
    <row r="547" spans="1:15" x14ac:dyDescent="0.15">
      <c r="A547" s="8">
        <f>COUNTIFS(貼付用!B:B,リスト!O547,貼付用!G:G,リスト!F547,貼付用!F:F,リスト!D547)</f>
        <v>0</v>
      </c>
      <c r="B547" s="28" t="str">
        <f t="shared" si="8"/>
        <v>○</v>
      </c>
      <c r="C547" s="11" t="s">
        <v>1924</v>
      </c>
      <c r="D547" s="12">
        <v>320</v>
      </c>
      <c r="E547" s="1" t="s">
        <v>2020</v>
      </c>
      <c r="F547" s="15">
        <v>60000</v>
      </c>
      <c r="G547" s="20" t="s">
        <v>1973</v>
      </c>
      <c r="H547" s="26" t="s">
        <v>1972</v>
      </c>
      <c r="I547" s="1"/>
      <c r="J547" s="21"/>
      <c r="O547" s="8" t="s">
        <v>127</v>
      </c>
    </row>
    <row r="548" spans="1:15" x14ac:dyDescent="0.15">
      <c r="A548" s="8">
        <f>COUNTIFS(貼付用!B:B,リスト!O548,貼付用!G:G,リスト!F548,貼付用!F:F,リスト!D548)</f>
        <v>0</v>
      </c>
      <c r="B548" s="28" t="str">
        <f t="shared" si="8"/>
        <v>○</v>
      </c>
      <c r="C548" s="11" t="s">
        <v>1925</v>
      </c>
      <c r="D548" s="12">
        <v>120</v>
      </c>
      <c r="E548" s="1" t="s">
        <v>2020</v>
      </c>
      <c r="F548" s="15">
        <v>44000</v>
      </c>
      <c r="G548" s="20" t="s">
        <v>1973</v>
      </c>
      <c r="H548" s="26" t="s">
        <v>1972</v>
      </c>
      <c r="I548" s="1"/>
      <c r="J548" s="21"/>
      <c r="O548" s="8" t="s">
        <v>113</v>
      </c>
    </row>
    <row r="549" spans="1:15" x14ac:dyDescent="0.15">
      <c r="A549" s="8">
        <f>COUNTIFS(貼付用!B:B,リスト!O549,貼付用!G:G,リスト!F549,貼付用!F:F,リスト!D549)</f>
        <v>0</v>
      </c>
      <c r="B549" s="28" t="str">
        <f t="shared" si="8"/>
        <v>○</v>
      </c>
      <c r="C549" s="11" t="s">
        <v>1926</v>
      </c>
      <c r="D549" s="12">
        <v>180</v>
      </c>
      <c r="E549" s="1" t="s">
        <v>2020</v>
      </c>
      <c r="F549" s="15">
        <v>70000</v>
      </c>
      <c r="G549" s="20" t="s">
        <v>1973</v>
      </c>
      <c r="H549" s="26" t="s">
        <v>1972</v>
      </c>
      <c r="I549" s="1"/>
      <c r="J549" s="21"/>
      <c r="O549" s="8" t="s">
        <v>67</v>
      </c>
    </row>
    <row r="550" spans="1:15" x14ac:dyDescent="0.15">
      <c r="A550" s="8">
        <f>COUNTIFS(貼付用!B:B,リスト!O550,貼付用!G:G,リスト!F550,貼付用!F:F,リスト!D550)</f>
        <v>0</v>
      </c>
      <c r="B550" s="28" t="str">
        <f t="shared" si="8"/>
        <v>○</v>
      </c>
      <c r="C550" s="11" t="s">
        <v>1927</v>
      </c>
      <c r="D550" s="12">
        <v>200</v>
      </c>
      <c r="E550" s="1" t="s">
        <v>2020</v>
      </c>
      <c r="F550" s="15">
        <v>40000</v>
      </c>
      <c r="G550" s="20" t="s">
        <v>1973</v>
      </c>
      <c r="H550" s="26" t="s">
        <v>1972</v>
      </c>
      <c r="I550" s="1"/>
      <c r="J550" s="21"/>
      <c r="O550" s="8" t="s">
        <v>37</v>
      </c>
    </row>
    <row r="551" spans="1:15" x14ac:dyDescent="0.15">
      <c r="A551" s="8">
        <f>COUNTIFS(貼付用!B:B,リスト!O551,貼付用!G:G,リスト!F551,貼付用!F:F,リスト!D551)</f>
        <v>0</v>
      </c>
      <c r="B551" s="28" t="str">
        <f t="shared" si="8"/>
        <v>○</v>
      </c>
      <c r="C551" s="11" t="s">
        <v>1928</v>
      </c>
      <c r="D551" s="12">
        <v>170</v>
      </c>
      <c r="E551" s="1" t="s">
        <v>2020</v>
      </c>
      <c r="F551" s="15">
        <v>50000</v>
      </c>
      <c r="G551" s="20" t="s">
        <v>1973</v>
      </c>
      <c r="H551" s="26" t="s">
        <v>1972</v>
      </c>
      <c r="I551" s="1"/>
      <c r="J551" s="21"/>
      <c r="O551" s="8" t="s">
        <v>38</v>
      </c>
    </row>
    <row r="552" spans="1:15" x14ac:dyDescent="0.15">
      <c r="A552" s="8">
        <f>COUNTIFS(貼付用!B:B,リスト!O552,貼付用!G:G,リスト!F552,貼付用!F:F,リスト!D552)</f>
        <v>0</v>
      </c>
      <c r="B552" s="28" t="str">
        <f t="shared" si="8"/>
        <v>○</v>
      </c>
      <c r="C552" s="11" t="s">
        <v>1929</v>
      </c>
      <c r="D552" s="12">
        <v>120</v>
      </c>
      <c r="E552" s="1" t="s">
        <v>2019</v>
      </c>
      <c r="F552" s="15">
        <v>60000</v>
      </c>
      <c r="G552" s="20" t="s">
        <v>1973</v>
      </c>
      <c r="H552" s="26" t="s">
        <v>1969</v>
      </c>
      <c r="I552" s="1"/>
      <c r="J552" s="21"/>
      <c r="O552" s="8" t="s">
        <v>113</v>
      </c>
    </row>
    <row r="553" spans="1:15" x14ac:dyDescent="0.15">
      <c r="A553" s="8">
        <f>COUNTIFS(貼付用!B:B,リスト!O553,貼付用!G:G,リスト!F553,貼付用!F:F,リスト!D553)</f>
        <v>0</v>
      </c>
      <c r="B553" s="28" t="str">
        <f t="shared" si="8"/>
        <v>○</v>
      </c>
      <c r="C553" s="11" t="s">
        <v>1930</v>
      </c>
      <c r="D553" s="12">
        <v>180</v>
      </c>
      <c r="E553" s="1" t="s">
        <v>2019</v>
      </c>
      <c r="F553" s="15">
        <v>140000</v>
      </c>
      <c r="G553" s="20" t="s">
        <v>1973</v>
      </c>
      <c r="H553" s="26" t="s">
        <v>1972</v>
      </c>
      <c r="I553" s="1"/>
      <c r="J553" s="21"/>
      <c r="O553" s="8" t="s">
        <v>67</v>
      </c>
    </row>
    <row r="554" spans="1:15" x14ac:dyDescent="0.15">
      <c r="A554" s="8">
        <f>COUNTIFS(貼付用!B:B,リスト!O554,貼付用!G:G,リスト!F554,貼付用!F:F,リスト!D554)</f>
        <v>0</v>
      </c>
      <c r="B554" s="28" t="str">
        <f t="shared" si="8"/>
        <v>○</v>
      </c>
      <c r="C554" s="11" t="s">
        <v>1931</v>
      </c>
      <c r="D554" s="12">
        <v>40</v>
      </c>
      <c r="E554" s="1" t="s">
        <v>960</v>
      </c>
      <c r="F554" s="15">
        <v>3000</v>
      </c>
      <c r="G554" s="20" t="s">
        <v>1973</v>
      </c>
      <c r="H554" s="26" t="s">
        <v>1969</v>
      </c>
      <c r="I554" s="1"/>
      <c r="J554" s="21"/>
      <c r="O554" s="8" t="s">
        <v>181</v>
      </c>
    </row>
    <row r="555" spans="1:15" x14ac:dyDescent="0.15">
      <c r="A555" s="8">
        <f>COUNTIFS(貼付用!B:B,リスト!O555,貼付用!G:G,リスト!F555,貼付用!F:F,リスト!D555)</f>
        <v>0</v>
      </c>
      <c r="B555" s="28" t="str">
        <f t="shared" si="8"/>
        <v>○</v>
      </c>
      <c r="C555" s="11" t="s">
        <v>1932</v>
      </c>
      <c r="D555" s="12">
        <v>60</v>
      </c>
      <c r="E555" s="1" t="s">
        <v>960</v>
      </c>
      <c r="F555" s="15">
        <v>6000</v>
      </c>
      <c r="G555" s="20" t="s">
        <v>1973</v>
      </c>
      <c r="H555" s="26" t="s">
        <v>1972</v>
      </c>
      <c r="I555" s="1"/>
      <c r="J555" s="21"/>
      <c r="O555" s="8" t="s">
        <v>174</v>
      </c>
    </row>
    <row r="556" spans="1:15" x14ac:dyDescent="0.15">
      <c r="A556" s="8">
        <f>COUNTIFS(貼付用!B:B,リスト!O556,貼付用!G:G,リスト!F556,貼付用!F:F,リスト!D556)</f>
        <v>0</v>
      </c>
      <c r="B556" s="28" t="str">
        <f t="shared" si="8"/>
        <v>○</v>
      </c>
      <c r="C556" s="11" t="s">
        <v>1933</v>
      </c>
      <c r="D556" s="12">
        <v>80</v>
      </c>
      <c r="E556" s="1" t="s">
        <v>960</v>
      </c>
      <c r="F556" s="15">
        <v>12000</v>
      </c>
      <c r="G556" s="20" t="s">
        <v>1973</v>
      </c>
      <c r="H556" s="26" t="s">
        <v>1972</v>
      </c>
      <c r="I556" s="1"/>
      <c r="J556" s="21"/>
      <c r="O556" s="8" t="s">
        <v>168</v>
      </c>
    </row>
    <row r="557" spans="1:15" x14ac:dyDescent="0.15">
      <c r="A557" s="8">
        <f>COUNTIFS(貼付用!B:B,リスト!O557,貼付用!G:G,リスト!F557,貼付用!F:F,リスト!D557)</f>
        <v>0</v>
      </c>
      <c r="B557" s="28" t="str">
        <f t="shared" si="8"/>
        <v>○</v>
      </c>
      <c r="C557" s="11" t="s">
        <v>1934</v>
      </c>
      <c r="D557" s="12">
        <v>50</v>
      </c>
      <c r="E557" s="1" t="s">
        <v>960</v>
      </c>
      <c r="F557" s="15">
        <v>6000</v>
      </c>
      <c r="G557" s="20" t="s">
        <v>1973</v>
      </c>
      <c r="H557" s="26" t="s">
        <v>1972</v>
      </c>
      <c r="I557" s="1"/>
      <c r="J557" s="21"/>
      <c r="O557" s="8" t="s">
        <v>330</v>
      </c>
    </row>
    <row r="558" spans="1:15" x14ac:dyDescent="0.15">
      <c r="A558" s="8">
        <f>COUNTIFS(貼付用!B:B,リスト!O558,貼付用!G:G,リスト!F558,貼付用!F:F,リスト!D558)</f>
        <v>0</v>
      </c>
      <c r="B558" s="28" t="str">
        <f t="shared" si="8"/>
        <v>○</v>
      </c>
      <c r="C558" s="11" t="s">
        <v>1935</v>
      </c>
      <c r="D558" s="12">
        <v>260</v>
      </c>
      <c r="E558" s="1" t="s">
        <v>960</v>
      </c>
      <c r="F558" s="15">
        <v>100000</v>
      </c>
      <c r="G558" s="20" t="s">
        <v>1973</v>
      </c>
      <c r="H558" s="26" t="s">
        <v>1972</v>
      </c>
      <c r="I558" s="1"/>
      <c r="J558" s="21"/>
      <c r="O558" s="8" t="s">
        <v>404</v>
      </c>
    </row>
    <row r="559" spans="1:15" x14ac:dyDescent="0.15">
      <c r="A559" s="8">
        <f>COUNTIFS(貼付用!B:B,リスト!O559,貼付用!G:G,リスト!F559,貼付用!F:F,リスト!D559)</f>
        <v>0</v>
      </c>
      <c r="B559" s="28" t="str">
        <f t="shared" si="8"/>
        <v>○</v>
      </c>
      <c r="C559" s="11" t="s">
        <v>1936</v>
      </c>
      <c r="D559" s="12">
        <v>60</v>
      </c>
      <c r="E559" s="1" t="s">
        <v>960</v>
      </c>
      <c r="F559" s="15">
        <v>6000</v>
      </c>
      <c r="G559" s="20" t="s">
        <v>1973</v>
      </c>
      <c r="H559" s="26" t="s">
        <v>1972</v>
      </c>
      <c r="I559" s="1"/>
      <c r="J559" s="21"/>
      <c r="O559" s="8" t="s">
        <v>331</v>
      </c>
    </row>
    <row r="560" spans="1:15" x14ac:dyDescent="0.15">
      <c r="A560" s="8">
        <f>COUNTIFS(貼付用!B:B,リスト!O560,貼付用!G:G,リスト!F560,貼付用!F:F,リスト!D560)</f>
        <v>0</v>
      </c>
      <c r="B560" s="28" t="str">
        <f t="shared" si="8"/>
        <v>○</v>
      </c>
      <c r="C560" s="11" t="s">
        <v>1937</v>
      </c>
      <c r="D560" s="12">
        <v>250</v>
      </c>
      <c r="E560" s="1" t="s">
        <v>960</v>
      </c>
      <c r="F560" s="15">
        <v>100000</v>
      </c>
      <c r="G560" s="20" t="s">
        <v>1973</v>
      </c>
      <c r="H560" s="26" t="s">
        <v>1972</v>
      </c>
      <c r="I560" s="1"/>
      <c r="J560" s="21"/>
      <c r="O560" s="8" t="s">
        <v>332</v>
      </c>
    </row>
    <row r="561" spans="1:15" x14ac:dyDescent="0.15">
      <c r="A561" s="8">
        <f>COUNTIFS(貼付用!B:B,リスト!O561,貼付用!G:G,リスト!F561,貼付用!F:F,リスト!D561)</f>
        <v>0</v>
      </c>
      <c r="B561" s="28" t="str">
        <f t="shared" si="8"/>
        <v>○</v>
      </c>
      <c r="C561" s="11" t="s">
        <v>1938</v>
      </c>
      <c r="D561" s="12">
        <v>100</v>
      </c>
      <c r="E561" s="1" t="s">
        <v>2019</v>
      </c>
      <c r="F561" s="15">
        <v>3000</v>
      </c>
      <c r="G561" s="20" t="s">
        <v>1973</v>
      </c>
      <c r="H561" s="26" t="s">
        <v>1969</v>
      </c>
      <c r="I561" s="1"/>
      <c r="J561" s="21"/>
      <c r="O561" s="8" t="s">
        <v>213</v>
      </c>
    </row>
    <row r="562" spans="1:15" x14ac:dyDescent="0.15">
      <c r="A562" s="8">
        <f>COUNTIFS(貼付用!B:B,リスト!O562,貼付用!G:G,リスト!F562,貼付用!F:F,リスト!D562)</f>
        <v>0</v>
      </c>
      <c r="B562" s="28" t="str">
        <f t="shared" si="8"/>
        <v>○</v>
      </c>
      <c r="C562" s="11" t="s">
        <v>1939</v>
      </c>
      <c r="D562" s="12">
        <v>210</v>
      </c>
      <c r="E562" s="1" t="s">
        <v>2019</v>
      </c>
      <c r="F562" s="15">
        <v>140000</v>
      </c>
      <c r="G562" s="20" t="s">
        <v>1973</v>
      </c>
      <c r="H562" s="26" t="s">
        <v>1972</v>
      </c>
      <c r="I562" s="1"/>
      <c r="J562" s="21"/>
      <c r="O562" s="8" t="s">
        <v>405</v>
      </c>
    </row>
    <row r="563" spans="1:15" x14ac:dyDescent="0.15">
      <c r="A563" s="8">
        <f>COUNTIFS(貼付用!B:B,リスト!O563,貼付用!G:G,リスト!F563,貼付用!F:F,リスト!D563)</f>
        <v>0</v>
      </c>
      <c r="B563" s="28" t="str">
        <f t="shared" si="8"/>
        <v>○</v>
      </c>
      <c r="C563" s="11" t="s">
        <v>1940</v>
      </c>
      <c r="D563" s="12">
        <v>250</v>
      </c>
      <c r="E563" s="1" t="s">
        <v>2019</v>
      </c>
      <c r="F563" s="15">
        <v>100000</v>
      </c>
      <c r="G563" s="20" t="s">
        <v>1973</v>
      </c>
      <c r="H563" s="26" t="s">
        <v>1972</v>
      </c>
      <c r="I563" s="1"/>
      <c r="J563" s="21"/>
      <c r="O563" s="8" t="s">
        <v>334</v>
      </c>
    </row>
    <row r="564" spans="1:15" x14ac:dyDescent="0.15">
      <c r="A564" s="8">
        <f>COUNTIFS(貼付用!B:B,リスト!O564,貼付用!G:G,リスト!F564,貼付用!F:F,リスト!D564)</f>
        <v>0</v>
      </c>
      <c r="B564" s="28" t="str">
        <f t="shared" si="8"/>
        <v>○</v>
      </c>
      <c r="C564" s="11" t="s">
        <v>1941</v>
      </c>
      <c r="D564" s="12">
        <v>160</v>
      </c>
      <c r="E564" s="1" t="s">
        <v>1189</v>
      </c>
      <c r="F564" s="15">
        <v>50000</v>
      </c>
      <c r="G564" s="20" t="s">
        <v>1991</v>
      </c>
      <c r="H564" s="26" t="s">
        <v>1974</v>
      </c>
      <c r="I564" s="1"/>
      <c r="J564" s="21"/>
      <c r="O564" s="8" t="s">
        <v>120</v>
      </c>
    </row>
    <row r="565" spans="1:15" x14ac:dyDescent="0.15">
      <c r="A565" s="8">
        <f>COUNTIFS(貼付用!B:B,リスト!O565,貼付用!G:G,リスト!F565,貼付用!F:F,リスト!D565)</f>
        <v>0</v>
      </c>
      <c r="B565" s="28" t="str">
        <f t="shared" si="8"/>
        <v>○</v>
      </c>
      <c r="C565" s="11" t="s">
        <v>1942</v>
      </c>
      <c r="D565" s="12">
        <v>90</v>
      </c>
      <c r="E565" s="1" t="s">
        <v>2019</v>
      </c>
      <c r="F565" s="15">
        <v>50000</v>
      </c>
      <c r="G565" s="20" t="s">
        <v>1991</v>
      </c>
      <c r="H565" s="26" t="s">
        <v>1974</v>
      </c>
      <c r="I565" s="1"/>
      <c r="J565" s="21"/>
      <c r="O565" s="8" t="s">
        <v>152</v>
      </c>
    </row>
    <row r="566" spans="1:15" x14ac:dyDescent="0.15">
      <c r="A566" s="8">
        <f>COUNTIFS(貼付用!B:B,リスト!O566,貼付用!G:G,リスト!F566,貼付用!F:F,リスト!D566)</f>
        <v>0</v>
      </c>
      <c r="B566" s="28" t="str">
        <f t="shared" si="8"/>
        <v>○</v>
      </c>
      <c r="C566" s="11" t="s">
        <v>1943</v>
      </c>
      <c r="D566" s="12">
        <v>160</v>
      </c>
      <c r="E566" s="1" t="s">
        <v>2019</v>
      </c>
      <c r="F566" s="15">
        <v>64000</v>
      </c>
      <c r="G566" s="20" t="s">
        <v>1989</v>
      </c>
      <c r="H566" s="26" t="s">
        <v>1974</v>
      </c>
      <c r="I566" s="1"/>
      <c r="J566" s="21"/>
      <c r="O566" s="8" t="s">
        <v>172</v>
      </c>
    </row>
    <row r="567" spans="1:15" x14ac:dyDescent="0.15">
      <c r="A567" s="8">
        <f>COUNTIFS(貼付用!B:B,リスト!O567,貼付用!G:G,リスト!F567,貼付用!F:F,リスト!D567)</f>
        <v>0</v>
      </c>
      <c r="B567" s="28" t="str">
        <f t="shared" si="8"/>
        <v>○</v>
      </c>
      <c r="C567" s="11" t="s">
        <v>1944</v>
      </c>
      <c r="D567" s="12">
        <v>300</v>
      </c>
      <c r="E567" s="1" t="s">
        <v>960</v>
      </c>
      <c r="F567" s="15">
        <v>70000</v>
      </c>
      <c r="G567" s="20" t="s">
        <v>1991</v>
      </c>
      <c r="H567" s="26" t="s">
        <v>1974</v>
      </c>
      <c r="I567" s="1"/>
      <c r="J567" s="21"/>
      <c r="O567" s="8" t="s">
        <v>79</v>
      </c>
    </row>
    <row r="568" spans="1:15" x14ac:dyDescent="0.15">
      <c r="A568" s="8">
        <f>COUNTIFS(貼付用!B:B,リスト!O568,貼付用!G:G,リスト!F568,貼付用!F:F,リスト!D568)</f>
        <v>0</v>
      </c>
      <c r="B568" s="28" t="str">
        <f t="shared" si="8"/>
        <v>○</v>
      </c>
      <c r="C568" s="11" t="s">
        <v>1945</v>
      </c>
      <c r="D568" s="12">
        <v>400</v>
      </c>
      <c r="E568" s="1" t="s">
        <v>960</v>
      </c>
      <c r="F568" s="15">
        <v>70000</v>
      </c>
      <c r="G568" s="20" t="s">
        <v>1991</v>
      </c>
      <c r="H568" s="26" t="s">
        <v>1974</v>
      </c>
      <c r="I568" s="1"/>
      <c r="J568" s="21"/>
      <c r="O568" s="8" t="s">
        <v>97</v>
      </c>
    </row>
    <row r="569" spans="1:15" x14ac:dyDescent="0.15">
      <c r="A569" s="8">
        <f>COUNTIFS(貼付用!B:B,リスト!O569,貼付用!G:G,リスト!F569,貼付用!F:F,リスト!D569)</f>
        <v>0</v>
      </c>
      <c r="B569" s="28" t="str">
        <f t="shared" si="8"/>
        <v>○</v>
      </c>
      <c r="C569" s="11" t="s">
        <v>1946</v>
      </c>
      <c r="D569" s="12">
        <v>400</v>
      </c>
      <c r="E569" s="1" t="s">
        <v>960</v>
      </c>
      <c r="F569" s="15">
        <v>70000</v>
      </c>
      <c r="G569" s="20" t="s">
        <v>1991</v>
      </c>
      <c r="H569" s="26" t="s">
        <v>1974</v>
      </c>
      <c r="I569" s="1"/>
      <c r="J569" s="21"/>
      <c r="O569" s="8" t="s">
        <v>0</v>
      </c>
    </row>
    <row r="570" spans="1:15" x14ac:dyDescent="0.15">
      <c r="A570" s="8">
        <f>COUNTIFS(貼付用!B:B,リスト!O570,貼付用!G:G,リスト!F570,貼付用!F:F,リスト!D570)</f>
        <v>0</v>
      </c>
      <c r="B570" s="28" t="str">
        <f t="shared" si="8"/>
        <v>○</v>
      </c>
      <c r="C570" s="11" t="s">
        <v>1947</v>
      </c>
      <c r="D570" s="12">
        <v>210</v>
      </c>
      <c r="E570" s="1" t="s">
        <v>2019</v>
      </c>
      <c r="F570" s="15">
        <v>30000</v>
      </c>
      <c r="G570" s="20" t="s">
        <v>1973</v>
      </c>
      <c r="H570" s="26" t="s">
        <v>1973</v>
      </c>
      <c r="I570" s="1"/>
      <c r="J570" s="21"/>
      <c r="O570" s="8" t="s">
        <v>214</v>
      </c>
    </row>
    <row r="571" spans="1:15" x14ac:dyDescent="0.15">
      <c r="A571" s="8">
        <f>COUNTIFS(貼付用!B:B,リスト!O571,貼付用!G:G,リスト!F571,貼付用!F:F,リスト!D571)</f>
        <v>0</v>
      </c>
      <c r="B571" s="28" t="str">
        <f t="shared" si="8"/>
        <v/>
      </c>
      <c r="C571" s="11" t="s">
        <v>1966</v>
      </c>
      <c r="D571" s="12"/>
      <c r="E571" s="1"/>
      <c r="F571" s="15" t="s">
        <v>1988</v>
      </c>
      <c r="G571" s="20"/>
      <c r="H571" s="26"/>
      <c r="I571" s="1"/>
      <c r="J571" s="21"/>
      <c r="O571" s="8" t="s">
        <v>911</v>
      </c>
    </row>
    <row r="572" spans="1:15" x14ac:dyDescent="0.15">
      <c r="A572" s="8">
        <f>COUNTIFS(貼付用!B:B,リスト!O572,貼付用!G:G,リスト!F572,貼付用!F:F,リスト!D572)</f>
        <v>0</v>
      </c>
      <c r="B572" s="28" t="str">
        <f t="shared" si="8"/>
        <v>○</v>
      </c>
      <c r="C572" s="11" t="s">
        <v>1948</v>
      </c>
      <c r="D572" s="12">
        <v>240</v>
      </c>
      <c r="E572" s="1" t="s">
        <v>992</v>
      </c>
      <c r="F572" s="15">
        <v>3000</v>
      </c>
      <c r="G572" s="20" t="s">
        <v>1973</v>
      </c>
      <c r="H572" s="26" t="s">
        <v>1969</v>
      </c>
      <c r="I572" s="1"/>
      <c r="J572" s="21"/>
      <c r="O572" s="8" t="s">
        <v>215</v>
      </c>
    </row>
    <row r="573" spans="1:15" x14ac:dyDescent="0.15">
      <c r="A573" s="8">
        <f>COUNTIFS(貼付用!B:B,リスト!O573,貼付用!G:G,リスト!F573,貼付用!F:F,リスト!D573)</f>
        <v>0</v>
      </c>
      <c r="B573" s="28" t="str">
        <f t="shared" si="8"/>
        <v>○</v>
      </c>
      <c r="C573" s="11" t="s">
        <v>1949</v>
      </c>
      <c r="D573" s="12">
        <v>240</v>
      </c>
      <c r="E573" s="1" t="s">
        <v>1121</v>
      </c>
      <c r="F573" s="15">
        <v>3000</v>
      </c>
      <c r="G573" s="20" t="s">
        <v>1973</v>
      </c>
      <c r="H573" s="26" t="s">
        <v>1969</v>
      </c>
      <c r="I573" s="1"/>
      <c r="J573" s="21"/>
      <c r="O573" s="8" t="s">
        <v>216</v>
      </c>
    </row>
    <row r="574" spans="1:15" x14ac:dyDescent="0.15">
      <c r="A574" s="8">
        <f>COUNTIFS(貼付用!B:B,リスト!O574,貼付用!G:G,リスト!F574,貼付用!F:F,リスト!D574)</f>
        <v>0</v>
      </c>
      <c r="B574" s="28" t="str">
        <f t="shared" si="8"/>
        <v>○</v>
      </c>
      <c r="C574" s="11" t="s">
        <v>1950</v>
      </c>
      <c r="D574" s="12">
        <v>240</v>
      </c>
      <c r="E574" s="1" t="s">
        <v>1189</v>
      </c>
      <c r="F574" s="15">
        <v>3000</v>
      </c>
      <c r="G574" s="20" t="s">
        <v>1973</v>
      </c>
      <c r="H574" s="26" t="s">
        <v>1969</v>
      </c>
      <c r="I574" s="1"/>
      <c r="J574" s="21"/>
      <c r="O574" s="8" t="s">
        <v>217</v>
      </c>
    </row>
    <row r="575" spans="1:15" x14ac:dyDescent="0.15">
      <c r="A575" s="8">
        <f>COUNTIFS(貼付用!B:B,リスト!O575,貼付用!G:G,リスト!F575,貼付用!F:F,リスト!D575)</f>
        <v>0</v>
      </c>
      <c r="B575" s="28" t="str">
        <f t="shared" si="8"/>
        <v>○</v>
      </c>
      <c r="C575" s="11" t="s">
        <v>1951</v>
      </c>
      <c r="D575" s="12">
        <v>240</v>
      </c>
      <c r="E575" s="1" t="s">
        <v>986</v>
      </c>
      <c r="F575" s="15">
        <v>3000</v>
      </c>
      <c r="G575" s="20" t="s">
        <v>1973</v>
      </c>
      <c r="H575" s="26" t="s">
        <v>1969</v>
      </c>
      <c r="I575" s="1"/>
      <c r="J575" s="21"/>
      <c r="O575" s="8" t="s">
        <v>218</v>
      </c>
    </row>
    <row r="576" spans="1:15" x14ac:dyDescent="0.15">
      <c r="A576" s="8">
        <f>COUNTIFS(貼付用!B:B,リスト!O576,貼付用!G:G,リスト!F576,貼付用!F:F,リスト!D576)</f>
        <v>0</v>
      </c>
      <c r="B576" s="28" t="str">
        <f t="shared" si="8"/>
        <v>○</v>
      </c>
      <c r="C576" s="11" t="s">
        <v>1952</v>
      </c>
      <c r="D576" s="12">
        <v>240</v>
      </c>
      <c r="E576" s="1" t="s">
        <v>2020</v>
      </c>
      <c r="F576" s="15">
        <v>3000</v>
      </c>
      <c r="G576" s="20" t="s">
        <v>1973</v>
      </c>
      <c r="H576" s="26" t="s">
        <v>1969</v>
      </c>
      <c r="I576" s="1"/>
      <c r="J576" s="21"/>
      <c r="O576" s="8" t="s">
        <v>219</v>
      </c>
    </row>
    <row r="577" spans="1:15" x14ac:dyDescent="0.15">
      <c r="A577" s="8">
        <f>COUNTIFS(貼付用!B:B,リスト!O577,貼付用!G:G,リスト!F577,貼付用!F:F,リスト!D577)</f>
        <v>0</v>
      </c>
      <c r="B577" s="28" t="str">
        <f t="shared" si="8"/>
        <v>○</v>
      </c>
      <c r="C577" s="11" t="s">
        <v>1953</v>
      </c>
      <c r="D577" s="12">
        <v>240</v>
      </c>
      <c r="E577" s="1" t="s">
        <v>2019</v>
      </c>
      <c r="F577" s="15">
        <v>3000</v>
      </c>
      <c r="G577" s="20" t="s">
        <v>1973</v>
      </c>
      <c r="H577" s="26" t="s">
        <v>1969</v>
      </c>
      <c r="I577" s="1"/>
      <c r="J577" s="21"/>
      <c r="O577" s="8" t="s">
        <v>220</v>
      </c>
    </row>
    <row r="578" spans="1:15" x14ac:dyDescent="0.15">
      <c r="A578" s="8">
        <f>COUNTIFS(貼付用!B:B,リスト!O578,貼付用!G:G,リスト!F578,貼付用!F:F,リスト!D578)</f>
        <v>0</v>
      </c>
      <c r="B578" s="28" t="str">
        <f t="shared" si="8"/>
        <v/>
      </c>
      <c r="C578" s="11" t="s">
        <v>1967</v>
      </c>
      <c r="D578" s="12"/>
      <c r="E578" s="1"/>
      <c r="F578" s="15" t="s">
        <v>1988</v>
      </c>
      <c r="G578" s="20"/>
      <c r="H578" s="26"/>
      <c r="I578" s="1"/>
      <c r="J578" s="21"/>
      <c r="O578" s="8" t="s">
        <v>910</v>
      </c>
    </row>
    <row r="579" spans="1:15" x14ac:dyDescent="0.15">
      <c r="A579" s="8">
        <f>COUNTIFS(貼付用!B:B,リスト!O579,貼付用!G:G,リスト!F579,貼付用!F:F,リスト!D579)</f>
        <v>0</v>
      </c>
      <c r="B579" s="28" t="str">
        <f t="shared" si="8"/>
        <v>○</v>
      </c>
      <c r="C579" s="11" t="s">
        <v>1954</v>
      </c>
      <c r="D579" s="12">
        <v>90</v>
      </c>
      <c r="E579" s="1" t="s">
        <v>992</v>
      </c>
      <c r="F579" s="15">
        <v>10000</v>
      </c>
      <c r="G579" s="20" t="s">
        <v>1969</v>
      </c>
      <c r="H579" s="26" t="s">
        <v>1973</v>
      </c>
      <c r="I579" s="1"/>
      <c r="J579" s="21"/>
      <c r="O579" s="8" t="s">
        <v>43</v>
      </c>
    </row>
    <row r="580" spans="1:15" x14ac:dyDescent="0.15">
      <c r="A580" s="8">
        <f>COUNTIFS(貼付用!B:B,リスト!O580,貼付用!G:G,リスト!F580,貼付用!F:F,リスト!D580)</f>
        <v>0</v>
      </c>
      <c r="B580" s="28" t="str">
        <f t="shared" si="8"/>
        <v>○</v>
      </c>
      <c r="C580" s="11" t="s">
        <v>1955</v>
      </c>
      <c r="D580" s="12">
        <v>90</v>
      </c>
      <c r="E580" s="1" t="s">
        <v>1121</v>
      </c>
      <c r="F580" s="15">
        <v>10000</v>
      </c>
      <c r="G580" s="20" t="s">
        <v>1969</v>
      </c>
      <c r="H580" s="26" t="s">
        <v>1973</v>
      </c>
      <c r="I580" s="1"/>
      <c r="J580" s="21"/>
      <c r="O580" s="8" t="s">
        <v>102</v>
      </c>
    </row>
    <row r="581" spans="1:15" x14ac:dyDescent="0.15">
      <c r="A581" s="8">
        <f>COUNTIFS(貼付用!B:B,リスト!O581,貼付用!G:G,リスト!F581,貼付用!F:F,リスト!D581)</f>
        <v>0</v>
      </c>
      <c r="B581" s="28" t="str">
        <f t="shared" si="8"/>
        <v>○</v>
      </c>
      <c r="C581" s="11" t="s">
        <v>1956</v>
      </c>
      <c r="D581" s="12">
        <v>90</v>
      </c>
      <c r="E581" s="1" t="s">
        <v>1189</v>
      </c>
      <c r="F581" s="15">
        <v>10000</v>
      </c>
      <c r="G581" s="20" t="s">
        <v>1969</v>
      </c>
      <c r="H581" s="26" t="s">
        <v>1973</v>
      </c>
      <c r="I581" s="1"/>
      <c r="J581" s="21"/>
      <c r="O581" s="8" t="s">
        <v>124</v>
      </c>
    </row>
    <row r="582" spans="1:15" x14ac:dyDescent="0.15">
      <c r="A582" s="8">
        <f>COUNTIFS(貼付用!B:B,リスト!O582,貼付用!G:G,リスト!F582,貼付用!F:F,リスト!D582)</f>
        <v>0</v>
      </c>
      <c r="B582" s="28" t="str">
        <f t="shared" si="8"/>
        <v>○</v>
      </c>
      <c r="C582" s="11" t="s">
        <v>1957</v>
      </c>
      <c r="D582" s="12">
        <v>90</v>
      </c>
      <c r="E582" s="1" t="s">
        <v>986</v>
      </c>
      <c r="F582" s="15">
        <v>10000</v>
      </c>
      <c r="G582" s="20" t="s">
        <v>1969</v>
      </c>
      <c r="H582" s="26" t="s">
        <v>1973</v>
      </c>
      <c r="I582" s="1"/>
      <c r="J582" s="21"/>
      <c r="O582" s="8" t="s">
        <v>35</v>
      </c>
    </row>
    <row r="583" spans="1:15" x14ac:dyDescent="0.15">
      <c r="A583" s="8">
        <f>COUNTIFS(貼付用!B:B,リスト!O583,貼付用!G:G,リスト!F583,貼付用!F:F,リスト!D583)</f>
        <v>0</v>
      </c>
      <c r="B583" s="28" t="str">
        <f t="shared" si="8"/>
        <v>○</v>
      </c>
      <c r="C583" s="11" t="s">
        <v>1958</v>
      </c>
      <c r="D583" s="12">
        <v>90</v>
      </c>
      <c r="E583" s="1" t="s">
        <v>2020</v>
      </c>
      <c r="F583" s="15">
        <v>10000</v>
      </c>
      <c r="G583" s="20" t="s">
        <v>1969</v>
      </c>
      <c r="H583" s="26" t="s">
        <v>1973</v>
      </c>
      <c r="I583" s="1"/>
      <c r="J583" s="21"/>
      <c r="O583" s="8" t="s">
        <v>221</v>
      </c>
    </row>
    <row r="584" spans="1:15" x14ac:dyDescent="0.15">
      <c r="A584" s="8">
        <f>COUNTIFS(貼付用!B:B,リスト!O584,貼付用!G:G,リスト!F584,貼付用!F:F,リスト!D584)</f>
        <v>0</v>
      </c>
      <c r="B584" s="28" t="str">
        <f t="shared" ref="B584:B591" si="9">IF(F584="","",IF(A584=1,"●","○"))</f>
        <v>○</v>
      </c>
      <c r="C584" s="11" t="s">
        <v>1959</v>
      </c>
      <c r="D584" s="12">
        <v>90</v>
      </c>
      <c r="E584" s="1" t="s">
        <v>2019</v>
      </c>
      <c r="F584" s="15">
        <v>10000</v>
      </c>
      <c r="G584" s="20" t="s">
        <v>1969</v>
      </c>
      <c r="H584" s="26" t="s">
        <v>1973</v>
      </c>
      <c r="I584" s="1"/>
      <c r="J584" s="21"/>
      <c r="O584" s="8" t="s">
        <v>222</v>
      </c>
    </row>
    <row r="585" spans="1:15" x14ac:dyDescent="0.15">
      <c r="A585" s="8">
        <f>COUNTIFS(貼付用!B:B,リスト!O585,貼付用!G:G,リスト!F585,貼付用!F:F,リスト!D585)</f>
        <v>0</v>
      </c>
      <c r="B585" s="28" t="str">
        <f t="shared" si="9"/>
        <v/>
      </c>
      <c r="C585" s="11" t="s">
        <v>909</v>
      </c>
      <c r="D585" s="12"/>
      <c r="E585" s="1"/>
      <c r="F585" s="15" t="s">
        <v>1988</v>
      </c>
      <c r="G585" s="20"/>
      <c r="H585" s="26"/>
      <c r="I585" s="1"/>
      <c r="J585" s="21"/>
      <c r="O585" s="8" t="s">
        <v>915</v>
      </c>
    </row>
    <row r="586" spans="1:15" x14ac:dyDescent="0.15">
      <c r="A586" s="8">
        <f>COUNTIFS(貼付用!B:B,リスト!O586,貼付用!G:G,リスト!F586,貼付用!F:F,リスト!D586)</f>
        <v>0</v>
      </c>
      <c r="B586" s="28" t="str">
        <f t="shared" si="9"/>
        <v>○</v>
      </c>
      <c r="C586" s="11" t="s">
        <v>1960</v>
      </c>
      <c r="D586" s="12">
        <v>180</v>
      </c>
      <c r="E586" s="1" t="s">
        <v>992</v>
      </c>
      <c r="F586" s="15">
        <v>20000</v>
      </c>
      <c r="G586" s="20" t="s">
        <v>1971</v>
      </c>
      <c r="H586" s="26" t="s">
        <v>1973</v>
      </c>
      <c r="I586" s="1"/>
      <c r="J586" s="21"/>
      <c r="O586" s="8" t="s">
        <v>21</v>
      </c>
    </row>
    <row r="587" spans="1:15" x14ac:dyDescent="0.15">
      <c r="A587" s="8">
        <f>COUNTIFS(貼付用!B:B,リスト!O587,貼付用!G:G,リスト!F587,貼付用!F:F,リスト!D587)</f>
        <v>0</v>
      </c>
      <c r="B587" s="28" t="str">
        <f t="shared" si="9"/>
        <v>○</v>
      </c>
      <c r="C587" s="11" t="s">
        <v>1961</v>
      </c>
      <c r="D587" s="12">
        <v>180</v>
      </c>
      <c r="E587" s="1" t="s">
        <v>1121</v>
      </c>
      <c r="F587" s="15">
        <v>20000</v>
      </c>
      <c r="G587" s="20" t="s">
        <v>1971</v>
      </c>
      <c r="H587" s="26" t="s">
        <v>1973</v>
      </c>
      <c r="I587" s="1"/>
      <c r="J587" s="21"/>
      <c r="O587" s="8" t="s">
        <v>32</v>
      </c>
    </row>
    <row r="588" spans="1:15" x14ac:dyDescent="0.15">
      <c r="A588" s="8">
        <f>COUNTIFS(貼付用!B:B,リスト!O588,貼付用!G:G,リスト!F588,貼付用!F:F,リスト!D588)</f>
        <v>0</v>
      </c>
      <c r="B588" s="28" t="str">
        <f t="shared" si="9"/>
        <v>○</v>
      </c>
      <c r="C588" s="11" t="s">
        <v>1962</v>
      </c>
      <c r="D588" s="12">
        <v>180</v>
      </c>
      <c r="E588" s="1" t="s">
        <v>1189</v>
      </c>
      <c r="F588" s="15">
        <v>20000</v>
      </c>
      <c r="G588" s="20" t="s">
        <v>1971</v>
      </c>
      <c r="H588" s="26" t="s">
        <v>1973</v>
      </c>
      <c r="I588" s="1"/>
      <c r="J588" s="21"/>
      <c r="O588" s="8" t="s">
        <v>5</v>
      </c>
    </row>
    <row r="589" spans="1:15" x14ac:dyDescent="0.15">
      <c r="A589" s="8">
        <f>COUNTIFS(貼付用!B:B,リスト!O589,貼付用!G:G,リスト!F589,貼付用!F:F,リスト!D589)</f>
        <v>0</v>
      </c>
      <c r="B589" s="28" t="str">
        <f t="shared" si="9"/>
        <v>○</v>
      </c>
      <c r="C589" s="11" t="s">
        <v>1963</v>
      </c>
      <c r="D589" s="12">
        <v>180</v>
      </c>
      <c r="E589" s="1" t="s">
        <v>986</v>
      </c>
      <c r="F589" s="15">
        <v>20000</v>
      </c>
      <c r="G589" s="20" t="s">
        <v>1971</v>
      </c>
      <c r="H589" s="26" t="s">
        <v>1973</v>
      </c>
      <c r="I589" s="1"/>
      <c r="J589" s="21"/>
      <c r="O589" s="8" t="s">
        <v>31</v>
      </c>
    </row>
    <row r="590" spans="1:15" x14ac:dyDescent="0.15">
      <c r="A590" s="8">
        <f>COUNTIFS(貼付用!B:B,リスト!O590,貼付用!G:G,リスト!F590,貼付用!F:F,リスト!D590)</f>
        <v>0</v>
      </c>
      <c r="B590" s="28" t="str">
        <f t="shared" si="9"/>
        <v>○</v>
      </c>
      <c r="C590" s="11" t="s">
        <v>1964</v>
      </c>
      <c r="D590" s="12">
        <v>180</v>
      </c>
      <c r="E590" s="1" t="s">
        <v>2020</v>
      </c>
      <c r="F590" s="15">
        <v>20000</v>
      </c>
      <c r="G590" s="20" t="s">
        <v>1971</v>
      </c>
      <c r="H590" s="26" t="s">
        <v>1973</v>
      </c>
      <c r="I590" s="1"/>
      <c r="J590" s="21"/>
      <c r="O590" s="8" t="s">
        <v>333</v>
      </c>
    </row>
    <row r="591" spans="1:15" ht="16.5" thickBot="1" x14ac:dyDescent="0.2">
      <c r="A591" s="8">
        <f>COUNTIFS(貼付用!B:B,リスト!O591,貼付用!G:G,リスト!F591,貼付用!F:F,リスト!D591)</f>
        <v>0</v>
      </c>
      <c r="B591" s="28" t="str">
        <f t="shared" si="9"/>
        <v>○</v>
      </c>
      <c r="C591" s="13" t="s">
        <v>1965</v>
      </c>
      <c r="D591" s="14">
        <v>180</v>
      </c>
      <c r="E591" s="23" t="s">
        <v>2019</v>
      </c>
      <c r="F591" s="15">
        <v>20000</v>
      </c>
      <c r="G591" s="22" t="s">
        <v>1971</v>
      </c>
      <c r="H591" s="27" t="s">
        <v>1973</v>
      </c>
      <c r="I591" s="23"/>
      <c r="J591" s="24"/>
      <c r="O591" s="8" t="s">
        <v>334</v>
      </c>
    </row>
  </sheetData>
  <autoFilter ref="A5:W5"/>
  <mergeCells count="5">
    <mergeCell ref="G4:J4"/>
    <mergeCell ref="F1:G2"/>
    <mergeCell ref="H1:J2"/>
    <mergeCell ref="E1:E2"/>
    <mergeCell ref="G3:J3"/>
  </mergeCells>
  <phoneticPr fontId="1"/>
  <conditionalFormatting sqref="C6:J591">
    <cfRule type="expression" dxfId="1" priority="2">
      <formula>$F6=""</formula>
    </cfRule>
  </conditionalFormatting>
  <conditionalFormatting sqref="C5:J1048576 C1:F1 C2:E2 C3:G4 H1">
    <cfRule type="expression" dxfId="0" priority="1">
      <formula>$B1="●"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5"/>
  <sheetViews>
    <sheetView workbookViewId="0">
      <selection activeCell="C31" sqref="C31:C32"/>
    </sheetView>
  </sheetViews>
  <sheetFormatPr defaultRowHeight="13.5" x14ac:dyDescent="0.15"/>
  <sheetData>
    <row r="1" spans="1:11" x14ac:dyDescent="0.15">
      <c r="A1" t="s">
        <v>164</v>
      </c>
      <c r="B1" t="s">
        <v>517</v>
      </c>
      <c r="C1" t="s">
        <v>518</v>
      </c>
      <c r="D1">
        <v>1</v>
      </c>
      <c r="E1">
        <v>40</v>
      </c>
      <c r="F1" t="s">
        <v>960</v>
      </c>
      <c r="G1" t="s">
        <v>519</v>
      </c>
      <c r="H1" t="s">
        <v>961</v>
      </c>
      <c r="I1" t="s">
        <v>962</v>
      </c>
      <c r="J1">
        <v>-3000</v>
      </c>
      <c r="K1" s="3">
        <v>40243</v>
      </c>
    </row>
    <row r="2" spans="1:11" x14ac:dyDescent="0.15">
      <c r="A2" t="s">
        <v>520</v>
      </c>
      <c r="B2" t="s">
        <v>521</v>
      </c>
      <c r="C2" t="s">
        <v>518</v>
      </c>
      <c r="D2">
        <v>1</v>
      </c>
      <c r="E2">
        <v>70</v>
      </c>
      <c r="F2" t="s">
        <v>964</v>
      </c>
      <c r="G2" t="s">
        <v>519</v>
      </c>
      <c r="H2" t="s">
        <v>197</v>
      </c>
      <c r="J2">
        <v>4000</v>
      </c>
      <c r="K2" s="3">
        <v>40243</v>
      </c>
    </row>
    <row r="3" spans="1:11" x14ac:dyDescent="0.15">
      <c r="B3" t="s">
        <v>963</v>
      </c>
    </row>
    <row r="4" spans="1:11" x14ac:dyDescent="0.15">
      <c r="A4" t="s">
        <v>522</v>
      </c>
      <c r="B4" t="s">
        <v>518</v>
      </c>
      <c r="C4" t="s">
        <v>518</v>
      </c>
      <c r="D4">
        <v>2</v>
      </c>
      <c r="E4">
        <v>110</v>
      </c>
      <c r="F4" t="s">
        <v>964</v>
      </c>
      <c r="G4" t="s">
        <v>519</v>
      </c>
      <c r="H4" t="s">
        <v>965</v>
      </c>
      <c r="J4">
        <v>6000</v>
      </c>
      <c r="K4" s="3">
        <v>40243</v>
      </c>
    </row>
    <row r="5" spans="1:11" x14ac:dyDescent="0.15">
      <c r="A5" t="s">
        <v>523</v>
      </c>
      <c r="B5" t="s">
        <v>524</v>
      </c>
      <c r="C5" t="s">
        <v>525</v>
      </c>
      <c r="D5">
        <v>1</v>
      </c>
      <c r="E5">
        <v>160</v>
      </c>
      <c r="F5" t="s">
        <v>964</v>
      </c>
      <c r="G5" t="s">
        <v>519</v>
      </c>
      <c r="H5" t="s">
        <v>961</v>
      </c>
      <c r="J5">
        <v>13000</v>
      </c>
      <c r="K5" s="3">
        <v>40385</v>
      </c>
    </row>
    <row r="6" spans="1:11" x14ac:dyDescent="0.15">
      <c r="B6" t="s">
        <v>966</v>
      </c>
    </row>
    <row r="7" spans="1:11" x14ac:dyDescent="0.15">
      <c r="A7" t="s">
        <v>526</v>
      </c>
      <c r="B7" t="s">
        <v>527</v>
      </c>
      <c r="C7" t="s">
        <v>518</v>
      </c>
      <c r="D7">
        <v>1</v>
      </c>
      <c r="E7">
        <v>175</v>
      </c>
      <c r="F7" t="s">
        <v>964</v>
      </c>
      <c r="G7" t="s">
        <v>519</v>
      </c>
      <c r="H7" t="s">
        <v>968</v>
      </c>
      <c r="J7">
        <v>26000</v>
      </c>
      <c r="K7" s="3">
        <v>40386</v>
      </c>
    </row>
    <row r="8" spans="1:11" x14ac:dyDescent="0.15">
      <c r="B8" t="s">
        <v>967</v>
      </c>
    </row>
    <row r="9" spans="1:11" x14ac:dyDescent="0.15">
      <c r="A9" t="s">
        <v>528</v>
      </c>
      <c r="B9" t="s">
        <v>529</v>
      </c>
      <c r="C9" t="s">
        <v>518</v>
      </c>
      <c r="D9">
        <v>1</v>
      </c>
      <c r="E9">
        <v>100</v>
      </c>
      <c r="F9" t="s">
        <v>970</v>
      </c>
      <c r="G9" t="s">
        <v>519</v>
      </c>
      <c r="H9" t="s">
        <v>197</v>
      </c>
      <c r="J9">
        <v>13500</v>
      </c>
      <c r="K9" s="3">
        <v>40216</v>
      </c>
    </row>
    <row r="10" spans="1:11" x14ac:dyDescent="0.15">
      <c r="B10" t="s">
        <v>969</v>
      </c>
    </row>
    <row r="11" spans="1:11" x14ac:dyDescent="0.15">
      <c r="A11" t="s">
        <v>530</v>
      </c>
      <c r="B11" t="s">
        <v>525</v>
      </c>
      <c r="C11" t="s">
        <v>518</v>
      </c>
      <c r="D11">
        <v>1</v>
      </c>
      <c r="E11">
        <v>140</v>
      </c>
      <c r="F11" t="s">
        <v>970</v>
      </c>
      <c r="G11" t="s">
        <v>519</v>
      </c>
      <c r="H11" t="s">
        <v>971</v>
      </c>
      <c r="J11">
        <v>24500</v>
      </c>
      <c r="K11" s="3">
        <v>40243</v>
      </c>
    </row>
    <row r="12" spans="1:11" x14ac:dyDescent="0.15">
      <c r="A12" t="s">
        <v>531</v>
      </c>
      <c r="B12" t="s">
        <v>527</v>
      </c>
      <c r="C12" t="s">
        <v>529</v>
      </c>
      <c r="D12">
        <v>1</v>
      </c>
      <c r="E12">
        <v>180</v>
      </c>
      <c r="F12" t="s">
        <v>970</v>
      </c>
      <c r="G12" t="s">
        <v>519</v>
      </c>
      <c r="H12" t="s">
        <v>973</v>
      </c>
      <c r="J12">
        <v>32000</v>
      </c>
      <c r="K12" s="3">
        <v>40299</v>
      </c>
    </row>
    <row r="13" spans="1:11" x14ac:dyDescent="0.15">
      <c r="B13" t="s">
        <v>972</v>
      </c>
    </row>
    <row r="14" spans="1:11" x14ac:dyDescent="0.15">
      <c r="A14" t="s">
        <v>532</v>
      </c>
      <c r="B14" t="s">
        <v>527</v>
      </c>
      <c r="C14" t="s">
        <v>525</v>
      </c>
      <c r="D14">
        <v>2</v>
      </c>
      <c r="E14">
        <v>200</v>
      </c>
      <c r="F14" t="s">
        <v>970</v>
      </c>
      <c r="G14" t="s">
        <v>533</v>
      </c>
      <c r="H14" t="s">
        <v>975</v>
      </c>
      <c r="I14" t="s">
        <v>976</v>
      </c>
      <c r="J14">
        <v>39000</v>
      </c>
      <c r="K14" s="3">
        <v>40299</v>
      </c>
    </row>
    <row r="15" spans="1:11" x14ac:dyDescent="0.15">
      <c r="B15" t="s">
        <v>974</v>
      </c>
      <c r="H15" t="s">
        <v>197</v>
      </c>
      <c r="I15" t="s">
        <v>977</v>
      </c>
    </row>
    <row r="16" spans="1:11" x14ac:dyDescent="0.15">
      <c r="A16" t="s">
        <v>534</v>
      </c>
      <c r="B16" t="s">
        <v>978</v>
      </c>
      <c r="C16" t="s">
        <v>518</v>
      </c>
      <c r="D16">
        <v>1</v>
      </c>
      <c r="E16">
        <v>110</v>
      </c>
      <c r="F16" t="s">
        <v>960</v>
      </c>
      <c r="G16" t="s">
        <v>533</v>
      </c>
      <c r="H16" t="s">
        <v>197</v>
      </c>
      <c r="J16">
        <v>7000</v>
      </c>
      <c r="K16" s="3">
        <v>40243</v>
      </c>
    </row>
    <row r="17" spans="1:11" x14ac:dyDescent="0.15">
      <c r="A17" t="s">
        <v>535</v>
      </c>
      <c r="B17" t="s">
        <v>524</v>
      </c>
      <c r="C17" t="s">
        <v>518</v>
      </c>
      <c r="D17">
        <v>1</v>
      </c>
      <c r="E17">
        <v>140</v>
      </c>
      <c r="F17" t="s">
        <v>960</v>
      </c>
      <c r="G17" t="s">
        <v>533</v>
      </c>
      <c r="H17" t="s">
        <v>979</v>
      </c>
      <c r="J17">
        <v>14000</v>
      </c>
      <c r="K17" s="3">
        <v>40243</v>
      </c>
    </row>
    <row r="18" spans="1:11" x14ac:dyDescent="0.15">
      <c r="A18" t="s">
        <v>536</v>
      </c>
      <c r="B18" t="s">
        <v>980</v>
      </c>
      <c r="C18" t="s">
        <v>529</v>
      </c>
      <c r="D18">
        <v>1</v>
      </c>
      <c r="E18">
        <v>180</v>
      </c>
      <c r="F18" t="s">
        <v>960</v>
      </c>
      <c r="G18" t="s">
        <v>519</v>
      </c>
      <c r="H18" t="s">
        <v>981</v>
      </c>
      <c r="J18">
        <v>27000</v>
      </c>
      <c r="K18" s="3">
        <v>40314</v>
      </c>
    </row>
    <row r="19" spans="1:11" x14ac:dyDescent="0.15">
      <c r="A19" t="s">
        <v>537</v>
      </c>
      <c r="B19" t="s">
        <v>527</v>
      </c>
      <c r="C19" t="s">
        <v>525</v>
      </c>
      <c r="D19">
        <v>1</v>
      </c>
      <c r="E19">
        <v>180</v>
      </c>
      <c r="F19" t="s">
        <v>960</v>
      </c>
      <c r="G19" t="s">
        <v>533</v>
      </c>
      <c r="H19" t="s">
        <v>961</v>
      </c>
      <c r="J19">
        <v>24000</v>
      </c>
      <c r="K19" s="3">
        <v>40299</v>
      </c>
    </row>
    <row r="20" spans="1:11" x14ac:dyDescent="0.15">
      <c r="B20" t="s">
        <v>982</v>
      </c>
    </row>
    <row r="21" spans="1:11" x14ac:dyDescent="0.15">
      <c r="A21" t="s">
        <v>538</v>
      </c>
      <c r="B21" t="s">
        <v>983</v>
      </c>
      <c r="C21" t="s">
        <v>518</v>
      </c>
      <c r="D21">
        <v>1</v>
      </c>
      <c r="E21">
        <v>80</v>
      </c>
      <c r="F21" t="s">
        <v>960</v>
      </c>
      <c r="G21" t="s">
        <v>519</v>
      </c>
      <c r="H21" t="s">
        <v>961</v>
      </c>
      <c r="J21">
        <v>3000</v>
      </c>
      <c r="K21" s="3">
        <v>40411</v>
      </c>
    </row>
    <row r="22" spans="1:11" x14ac:dyDescent="0.15">
      <c r="A22" t="s">
        <v>539</v>
      </c>
      <c r="B22" t="s">
        <v>518</v>
      </c>
      <c r="C22" t="s">
        <v>518</v>
      </c>
      <c r="D22">
        <v>1</v>
      </c>
      <c r="E22">
        <v>120</v>
      </c>
      <c r="F22" t="s">
        <v>984</v>
      </c>
      <c r="G22" t="s">
        <v>519</v>
      </c>
      <c r="H22" t="s">
        <v>197</v>
      </c>
      <c r="J22">
        <v>6000</v>
      </c>
      <c r="K22" s="3">
        <v>40244</v>
      </c>
    </row>
    <row r="23" spans="1:11" x14ac:dyDescent="0.15">
      <c r="A23" t="s">
        <v>540</v>
      </c>
      <c r="B23" t="s">
        <v>524</v>
      </c>
      <c r="C23" t="s">
        <v>518</v>
      </c>
      <c r="D23">
        <v>2</v>
      </c>
      <c r="E23">
        <v>170</v>
      </c>
      <c r="F23" t="s">
        <v>984</v>
      </c>
      <c r="G23" t="s">
        <v>519</v>
      </c>
      <c r="H23" t="s">
        <v>961</v>
      </c>
      <c r="J23">
        <v>12000</v>
      </c>
      <c r="K23" s="3">
        <v>40421</v>
      </c>
    </row>
    <row r="24" spans="1:11" x14ac:dyDescent="0.15">
      <c r="B24" t="s">
        <v>985</v>
      </c>
    </row>
    <row r="25" spans="1:11" x14ac:dyDescent="0.15">
      <c r="A25" t="s">
        <v>541</v>
      </c>
      <c r="B25" t="s">
        <v>525</v>
      </c>
      <c r="C25" t="s">
        <v>518</v>
      </c>
      <c r="D25">
        <v>2</v>
      </c>
      <c r="E25">
        <v>120</v>
      </c>
      <c r="F25" t="s">
        <v>986</v>
      </c>
      <c r="G25" t="s">
        <v>519</v>
      </c>
      <c r="H25" t="s">
        <v>197</v>
      </c>
      <c r="J25">
        <v>8000</v>
      </c>
      <c r="K25" s="3">
        <v>40243</v>
      </c>
    </row>
    <row r="26" spans="1:11" x14ac:dyDescent="0.15">
      <c r="A26" t="s">
        <v>542</v>
      </c>
      <c r="B26" t="s">
        <v>527</v>
      </c>
      <c r="C26" t="s">
        <v>518</v>
      </c>
      <c r="D26">
        <v>3</v>
      </c>
      <c r="E26">
        <v>190</v>
      </c>
      <c r="F26" t="s">
        <v>986</v>
      </c>
      <c r="G26" t="s">
        <v>533</v>
      </c>
      <c r="H26" t="s">
        <v>988</v>
      </c>
      <c r="J26">
        <v>12000</v>
      </c>
      <c r="K26" s="3">
        <v>41518</v>
      </c>
    </row>
    <row r="27" spans="1:11" x14ac:dyDescent="0.15">
      <c r="B27" t="s">
        <v>987</v>
      </c>
    </row>
    <row r="28" spans="1:11" x14ac:dyDescent="0.15">
      <c r="A28" t="s">
        <v>543</v>
      </c>
      <c r="B28" t="s">
        <v>524</v>
      </c>
      <c r="C28" t="s">
        <v>518</v>
      </c>
      <c r="D28">
        <v>2</v>
      </c>
      <c r="E28">
        <v>175</v>
      </c>
      <c r="F28" t="s">
        <v>986</v>
      </c>
      <c r="G28" t="s">
        <v>519</v>
      </c>
      <c r="H28" t="s">
        <v>988</v>
      </c>
      <c r="J28">
        <v>12000</v>
      </c>
      <c r="K28" s="3">
        <v>40420</v>
      </c>
    </row>
    <row r="29" spans="1:11" x14ac:dyDescent="0.15">
      <c r="B29" t="s">
        <v>989</v>
      </c>
    </row>
    <row r="30" spans="1:11" x14ac:dyDescent="0.15">
      <c r="A30" t="s">
        <v>544</v>
      </c>
      <c r="B30" t="s">
        <v>525</v>
      </c>
      <c r="C30" t="s">
        <v>518</v>
      </c>
      <c r="D30">
        <v>1</v>
      </c>
      <c r="E30">
        <v>130</v>
      </c>
      <c r="F30" t="s">
        <v>984</v>
      </c>
      <c r="G30" t="s">
        <v>533</v>
      </c>
      <c r="H30" t="s">
        <v>197</v>
      </c>
      <c r="J30">
        <v>8000</v>
      </c>
      <c r="K30" s="3">
        <v>40243</v>
      </c>
    </row>
    <row r="31" spans="1:11" x14ac:dyDescent="0.15">
      <c r="A31" t="s">
        <v>545</v>
      </c>
      <c r="B31" t="s">
        <v>527</v>
      </c>
      <c r="C31" t="s">
        <v>518</v>
      </c>
      <c r="D31">
        <v>3</v>
      </c>
      <c r="E31">
        <v>190</v>
      </c>
      <c r="F31" t="s">
        <v>984</v>
      </c>
      <c r="G31" t="s">
        <v>533</v>
      </c>
      <c r="H31" t="s">
        <v>988</v>
      </c>
      <c r="J31">
        <v>13000</v>
      </c>
      <c r="K31" s="3">
        <v>40243</v>
      </c>
    </row>
    <row r="32" spans="1:11" x14ac:dyDescent="0.15">
      <c r="A32" t="s">
        <v>546</v>
      </c>
      <c r="B32" t="s">
        <v>518</v>
      </c>
      <c r="C32" t="s">
        <v>518</v>
      </c>
      <c r="D32">
        <v>1</v>
      </c>
      <c r="E32">
        <v>110</v>
      </c>
      <c r="F32" t="s">
        <v>960</v>
      </c>
      <c r="G32" t="s">
        <v>519</v>
      </c>
      <c r="H32" t="s">
        <v>990</v>
      </c>
      <c r="J32">
        <v>9000</v>
      </c>
      <c r="K32" s="3">
        <v>40243</v>
      </c>
    </row>
    <row r="33" spans="1:11" x14ac:dyDescent="0.15">
      <c r="A33" t="s">
        <v>547</v>
      </c>
      <c r="B33" t="s">
        <v>524</v>
      </c>
      <c r="C33" t="s">
        <v>518</v>
      </c>
      <c r="D33">
        <v>3</v>
      </c>
      <c r="E33">
        <v>160</v>
      </c>
      <c r="F33" t="s">
        <v>992</v>
      </c>
      <c r="G33" t="s">
        <v>519</v>
      </c>
      <c r="H33" t="s">
        <v>993</v>
      </c>
      <c r="J33">
        <v>13000</v>
      </c>
      <c r="K33" s="3">
        <v>40564</v>
      </c>
    </row>
    <row r="34" spans="1:11" x14ac:dyDescent="0.15">
      <c r="B34" t="s">
        <v>991</v>
      </c>
      <c r="H34" t="s">
        <v>198</v>
      </c>
    </row>
    <row r="35" spans="1:11" x14ac:dyDescent="0.15">
      <c r="A35" t="s">
        <v>548</v>
      </c>
      <c r="B35" t="s">
        <v>527</v>
      </c>
      <c r="C35" t="s">
        <v>518</v>
      </c>
      <c r="D35">
        <v>3</v>
      </c>
      <c r="E35">
        <v>170</v>
      </c>
      <c r="F35" t="s">
        <v>995</v>
      </c>
      <c r="G35" t="s">
        <v>519</v>
      </c>
      <c r="H35" t="s">
        <v>996</v>
      </c>
      <c r="J35">
        <v>13000</v>
      </c>
      <c r="K35" s="3">
        <v>40380</v>
      </c>
    </row>
    <row r="36" spans="1:11" x14ac:dyDescent="0.15">
      <c r="B36" t="s">
        <v>994</v>
      </c>
    </row>
    <row r="37" spans="1:11" x14ac:dyDescent="0.15">
      <c r="A37" t="s">
        <v>197</v>
      </c>
    </row>
    <row r="38" spans="1:11" x14ac:dyDescent="0.15">
      <c r="A38" t="s">
        <v>199</v>
      </c>
      <c r="B38" t="s">
        <v>997</v>
      </c>
      <c r="C38" t="s">
        <v>525</v>
      </c>
      <c r="D38">
        <v>2</v>
      </c>
      <c r="E38">
        <v>40</v>
      </c>
      <c r="F38" t="s">
        <v>960</v>
      </c>
      <c r="G38" t="s">
        <v>519</v>
      </c>
      <c r="H38" t="s">
        <v>998</v>
      </c>
      <c r="I38" t="s">
        <v>962</v>
      </c>
      <c r="J38">
        <v>-5000</v>
      </c>
      <c r="K38" s="3">
        <v>40243</v>
      </c>
    </row>
    <row r="39" spans="1:11" x14ac:dyDescent="0.15">
      <c r="A39" t="s">
        <v>549</v>
      </c>
      <c r="B39" t="s">
        <v>999</v>
      </c>
      <c r="C39" t="s">
        <v>525</v>
      </c>
      <c r="D39">
        <v>2</v>
      </c>
      <c r="E39">
        <v>70</v>
      </c>
      <c r="F39" t="s">
        <v>960</v>
      </c>
      <c r="G39" t="s">
        <v>519</v>
      </c>
      <c r="H39" t="s">
        <v>998</v>
      </c>
      <c r="J39">
        <v>8000</v>
      </c>
      <c r="K39" s="3">
        <v>40243</v>
      </c>
    </row>
    <row r="40" spans="1:11" x14ac:dyDescent="0.15">
      <c r="A40" t="s">
        <v>550</v>
      </c>
      <c r="B40" t="s">
        <v>978</v>
      </c>
      <c r="C40" t="s">
        <v>525</v>
      </c>
      <c r="D40">
        <v>2</v>
      </c>
      <c r="E40">
        <v>100</v>
      </c>
      <c r="F40" t="s">
        <v>960</v>
      </c>
      <c r="G40" t="s">
        <v>519</v>
      </c>
      <c r="H40" t="s">
        <v>998</v>
      </c>
      <c r="I40" t="s">
        <v>976</v>
      </c>
      <c r="J40">
        <v>10000</v>
      </c>
      <c r="K40" s="3">
        <v>40243</v>
      </c>
    </row>
    <row r="41" spans="1:11" x14ac:dyDescent="0.15">
      <c r="I41" t="s">
        <v>1000</v>
      </c>
    </row>
    <row r="42" spans="1:11" x14ac:dyDescent="0.15">
      <c r="A42" t="s">
        <v>551</v>
      </c>
      <c r="B42" t="s">
        <v>1001</v>
      </c>
      <c r="C42" t="s">
        <v>525</v>
      </c>
      <c r="D42">
        <v>2</v>
      </c>
      <c r="E42">
        <v>135</v>
      </c>
      <c r="F42" t="s">
        <v>960</v>
      </c>
      <c r="G42" t="s">
        <v>519</v>
      </c>
      <c r="H42" t="s">
        <v>552</v>
      </c>
      <c r="I42" t="s">
        <v>976</v>
      </c>
      <c r="J42">
        <v>20000</v>
      </c>
      <c r="K42" s="3">
        <v>40243</v>
      </c>
    </row>
    <row r="43" spans="1:11" x14ac:dyDescent="0.15">
      <c r="H43" t="s">
        <v>1002</v>
      </c>
      <c r="I43" t="s">
        <v>1003</v>
      </c>
    </row>
    <row r="44" spans="1:11" x14ac:dyDescent="0.15">
      <c r="A44" t="s">
        <v>1004</v>
      </c>
      <c r="B44" t="s">
        <v>524</v>
      </c>
      <c r="C44" t="s">
        <v>525</v>
      </c>
      <c r="D44">
        <v>2</v>
      </c>
      <c r="E44">
        <v>165</v>
      </c>
      <c r="F44" t="s">
        <v>960</v>
      </c>
      <c r="G44" t="s">
        <v>519</v>
      </c>
      <c r="H44" t="s">
        <v>552</v>
      </c>
      <c r="I44" t="s">
        <v>976</v>
      </c>
      <c r="J44">
        <v>40000</v>
      </c>
      <c r="K44" s="3">
        <v>40299</v>
      </c>
    </row>
    <row r="45" spans="1:11" x14ac:dyDescent="0.15">
      <c r="B45" t="s">
        <v>966</v>
      </c>
      <c r="H45" t="s">
        <v>1005</v>
      </c>
      <c r="I45" t="s">
        <v>1006</v>
      </c>
    </row>
    <row r="47" spans="1:11" x14ac:dyDescent="0.15">
      <c r="A47" t="s">
        <v>200</v>
      </c>
      <c r="B47" t="s">
        <v>517</v>
      </c>
      <c r="C47" t="s">
        <v>518</v>
      </c>
      <c r="D47">
        <v>1</v>
      </c>
      <c r="E47">
        <v>45</v>
      </c>
      <c r="F47" t="s">
        <v>960</v>
      </c>
      <c r="G47" t="s">
        <v>519</v>
      </c>
      <c r="H47" t="s">
        <v>998</v>
      </c>
      <c r="I47" t="s">
        <v>962</v>
      </c>
      <c r="J47">
        <v>-6000</v>
      </c>
      <c r="K47" s="3">
        <v>40243</v>
      </c>
    </row>
    <row r="48" spans="1:11" x14ac:dyDescent="0.15">
      <c r="A48" t="s">
        <v>553</v>
      </c>
      <c r="B48" t="s">
        <v>529</v>
      </c>
      <c r="C48" t="s">
        <v>518</v>
      </c>
      <c r="D48">
        <v>1</v>
      </c>
      <c r="E48">
        <v>75</v>
      </c>
      <c r="F48" t="s">
        <v>960</v>
      </c>
      <c r="G48" t="s">
        <v>519</v>
      </c>
      <c r="H48" t="s">
        <v>998</v>
      </c>
      <c r="J48">
        <v>6000</v>
      </c>
      <c r="K48" s="3">
        <v>40243</v>
      </c>
    </row>
    <row r="49" spans="1:11" x14ac:dyDescent="0.15">
      <c r="A49" t="s">
        <v>554</v>
      </c>
      <c r="B49" t="s">
        <v>518</v>
      </c>
      <c r="C49" t="s">
        <v>518</v>
      </c>
      <c r="D49">
        <v>1</v>
      </c>
      <c r="E49">
        <v>110</v>
      </c>
      <c r="F49" t="s">
        <v>960</v>
      </c>
      <c r="G49" t="s">
        <v>519</v>
      </c>
      <c r="H49" t="s">
        <v>998</v>
      </c>
      <c r="J49">
        <v>12000</v>
      </c>
      <c r="K49" s="3">
        <v>40243</v>
      </c>
    </row>
    <row r="50" spans="1:11" x14ac:dyDescent="0.15">
      <c r="A50" t="s">
        <v>555</v>
      </c>
      <c r="B50" t="s">
        <v>525</v>
      </c>
      <c r="C50" t="s">
        <v>518</v>
      </c>
      <c r="D50">
        <v>1</v>
      </c>
      <c r="E50">
        <v>140</v>
      </c>
      <c r="F50" t="s">
        <v>970</v>
      </c>
      <c r="G50" t="s">
        <v>519</v>
      </c>
      <c r="H50" t="s">
        <v>998</v>
      </c>
      <c r="J50">
        <v>24000</v>
      </c>
      <c r="K50" s="3">
        <v>40243</v>
      </c>
    </row>
    <row r="51" spans="1:11" x14ac:dyDescent="0.15">
      <c r="A51" t="s">
        <v>556</v>
      </c>
      <c r="B51" t="s">
        <v>527</v>
      </c>
      <c r="C51" t="s">
        <v>518</v>
      </c>
      <c r="D51">
        <v>2</v>
      </c>
      <c r="E51">
        <v>170</v>
      </c>
      <c r="F51" t="s">
        <v>970</v>
      </c>
      <c r="G51" t="s">
        <v>519</v>
      </c>
      <c r="H51" t="s">
        <v>552</v>
      </c>
      <c r="I51" t="s">
        <v>976</v>
      </c>
      <c r="J51">
        <v>48000</v>
      </c>
      <c r="K51" s="3">
        <v>40535</v>
      </c>
    </row>
    <row r="52" spans="1:11" x14ac:dyDescent="0.15">
      <c r="B52" t="s">
        <v>1007</v>
      </c>
      <c r="I52" t="s">
        <v>1008</v>
      </c>
    </row>
    <row r="54" spans="1:11" x14ac:dyDescent="0.15">
      <c r="A54" t="s">
        <v>84</v>
      </c>
      <c r="B54" t="s">
        <v>521</v>
      </c>
      <c r="C54" t="s">
        <v>529</v>
      </c>
      <c r="D54">
        <v>1</v>
      </c>
      <c r="E54">
        <v>60</v>
      </c>
      <c r="F54" t="s">
        <v>960</v>
      </c>
      <c r="G54" t="s">
        <v>533</v>
      </c>
      <c r="H54" t="s">
        <v>998</v>
      </c>
      <c r="I54" t="s">
        <v>962</v>
      </c>
      <c r="J54">
        <v>-7000</v>
      </c>
      <c r="K54" s="3">
        <v>40299</v>
      </c>
    </row>
    <row r="55" spans="1:11" x14ac:dyDescent="0.15">
      <c r="A55" t="s">
        <v>557</v>
      </c>
      <c r="B55" t="s">
        <v>529</v>
      </c>
      <c r="C55" t="s">
        <v>529</v>
      </c>
      <c r="D55">
        <v>1</v>
      </c>
      <c r="E55">
        <v>80</v>
      </c>
      <c r="F55" t="s">
        <v>960</v>
      </c>
      <c r="G55" t="s">
        <v>533</v>
      </c>
      <c r="H55" t="s">
        <v>998</v>
      </c>
      <c r="J55">
        <v>7000</v>
      </c>
      <c r="K55" s="3">
        <v>40299</v>
      </c>
    </row>
    <row r="56" spans="1:11" x14ac:dyDescent="0.15">
      <c r="A56" t="s">
        <v>558</v>
      </c>
      <c r="B56" t="s">
        <v>518</v>
      </c>
      <c r="C56" t="s">
        <v>529</v>
      </c>
      <c r="D56">
        <v>1</v>
      </c>
      <c r="E56">
        <v>100</v>
      </c>
      <c r="F56" t="s">
        <v>960</v>
      </c>
      <c r="G56" t="s">
        <v>533</v>
      </c>
      <c r="H56" t="s">
        <v>998</v>
      </c>
      <c r="J56">
        <v>14000</v>
      </c>
      <c r="K56" s="3">
        <v>40243</v>
      </c>
    </row>
    <row r="57" spans="1:11" x14ac:dyDescent="0.15">
      <c r="A57" t="s">
        <v>559</v>
      </c>
      <c r="B57" t="s">
        <v>525</v>
      </c>
      <c r="C57" t="s">
        <v>524</v>
      </c>
      <c r="D57">
        <v>2</v>
      </c>
      <c r="E57">
        <v>160</v>
      </c>
      <c r="F57" t="s">
        <v>992</v>
      </c>
      <c r="G57" t="s">
        <v>533</v>
      </c>
      <c r="H57" t="s">
        <v>560</v>
      </c>
      <c r="J57">
        <v>30000</v>
      </c>
      <c r="K57" s="3">
        <v>40243</v>
      </c>
    </row>
    <row r="58" spans="1:11" x14ac:dyDescent="0.15">
      <c r="A58" t="s">
        <v>561</v>
      </c>
      <c r="B58" t="s">
        <v>527</v>
      </c>
      <c r="C58" t="s">
        <v>525</v>
      </c>
      <c r="D58">
        <v>2</v>
      </c>
      <c r="E58">
        <v>190</v>
      </c>
      <c r="F58" t="s">
        <v>992</v>
      </c>
      <c r="G58" t="s">
        <v>533</v>
      </c>
      <c r="H58" t="s">
        <v>560</v>
      </c>
      <c r="J58">
        <v>72000</v>
      </c>
      <c r="K58" s="3">
        <v>40391</v>
      </c>
    </row>
    <row r="59" spans="1:11" x14ac:dyDescent="0.15">
      <c r="B59" t="s">
        <v>1009</v>
      </c>
    </row>
    <row r="60" spans="1:11" x14ac:dyDescent="0.15">
      <c r="A60" t="s">
        <v>562</v>
      </c>
      <c r="B60" t="s">
        <v>525</v>
      </c>
      <c r="C60" t="s">
        <v>524</v>
      </c>
      <c r="D60">
        <v>2</v>
      </c>
      <c r="E60">
        <v>160</v>
      </c>
      <c r="F60" t="s">
        <v>984</v>
      </c>
      <c r="G60" t="s">
        <v>533</v>
      </c>
      <c r="H60" t="s">
        <v>1010</v>
      </c>
      <c r="J60">
        <v>30000</v>
      </c>
      <c r="K60" s="3">
        <v>40243</v>
      </c>
    </row>
    <row r="61" spans="1:11" x14ac:dyDescent="0.15">
      <c r="A61" t="s">
        <v>563</v>
      </c>
      <c r="B61" t="s">
        <v>527</v>
      </c>
      <c r="C61" t="s">
        <v>525</v>
      </c>
      <c r="D61">
        <v>2</v>
      </c>
      <c r="E61">
        <v>190</v>
      </c>
      <c r="F61" t="s">
        <v>984</v>
      </c>
      <c r="G61" t="s">
        <v>533</v>
      </c>
      <c r="H61" t="s">
        <v>1010</v>
      </c>
      <c r="J61">
        <v>72000</v>
      </c>
      <c r="K61" s="3">
        <v>40243</v>
      </c>
    </row>
    <row r="62" spans="1:11" x14ac:dyDescent="0.15">
      <c r="A62" t="s">
        <v>564</v>
      </c>
      <c r="B62" t="s">
        <v>527</v>
      </c>
      <c r="C62" t="s">
        <v>525</v>
      </c>
      <c r="D62">
        <v>2</v>
      </c>
      <c r="E62">
        <v>190</v>
      </c>
      <c r="F62" t="s">
        <v>964</v>
      </c>
      <c r="G62" t="s">
        <v>533</v>
      </c>
      <c r="H62" t="s">
        <v>565</v>
      </c>
      <c r="J62">
        <v>72000</v>
      </c>
      <c r="K62" s="3">
        <v>40299</v>
      </c>
    </row>
    <row r="63" spans="1:11" x14ac:dyDescent="0.15">
      <c r="B63" t="s">
        <v>1011</v>
      </c>
    </row>
    <row r="64" spans="1:11" x14ac:dyDescent="0.15">
      <c r="A64" t="s">
        <v>566</v>
      </c>
      <c r="B64" t="s">
        <v>567</v>
      </c>
      <c r="C64" t="s">
        <v>517</v>
      </c>
      <c r="D64">
        <v>1</v>
      </c>
      <c r="E64">
        <v>280</v>
      </c>
      <c r="F64" t="s">
        <v>964</v>
      </c>
      <c r="G64" t="s">
        <v>533</v>
      </c>
      <c r="H64" t="s">
        <v>1013</v>
      </c>
      <c r="I64" t="s">
        <v>976</v>
      </c>
      <c r="J64">
        <v>1</v>
      </c>
      <c r="K64" s="3">
        <v>40299</v>
      </c>
    </row>
    <row r="65" spans="1:11" x14ac:dyDescent="0.15">
      <c r="B65" t="s">
        <v>1012</v>
      </c>
      <c r="H65" t="s">
        <v>565</v>
      </c>
      <c r="I65" t="s">
        <v>1014</v>
      </c>
    </row>
    <row r="66" spans="1:11" x14ac:dyDescent="0.15">
      <c r="A66" t="s">
        <v>568</v>
      </c>
      <c r="B66" t="s">
        <v>524</v>
      </c>
      <c r="C66" t="s">
        <v>518</v>
      </c>
      <c r="D66">
        <v>2</v>
      </c>
      <c r="E66">
        <v>140</v>
      </c>
      <c r="F66" t="s">
        <v>960</v>
      </c>
      <c r="G66" t="s">
        <v>533</v>
      </c>
      <c r="H66" t="s">
        <v>569</v>
      </c>
      <c r="I66" t="s">
        <v>976</v>
      </c>
      <c r="J66">
        <v>44000</v>
      </c>
      <c r="K66" s="3">
        <v>40243</v>
      </c>
    </row>
    <row r="67" spans="1:11" x14ac:dyDescent="0.15">
      <c r="I67" t="s">
        <v>1015</v>
      </c>
    </row>
    <row r="68" spans="1:11" x14ac:dyDescent="0.15">
      <c r="A68" t="s">
        <v>570</v>
      </c>
      <c r="B68" t="s">
        <v>571</v>
      </c>
      <c r="C68" t="s">
        <v>518</v>
      </c>
      <c r="D68">
        <v>8</v>
      </c>
      <c r="E68">
        <v>190</v>
      </c>
      <c r="F68" t="s">
        <v>960</v>
      </c>
      <c r="G68" t="s">
        <v>533</v>
      </c>
      <c r="H68" t="s">
        <v>569</v>
      </c>
      <c r="J68">
        <v>75000</v>
      </c>
      <c r="K68" s="3">
        <v>40299</v>
      </c>
    </row>
    <row r="69" spans="1:11" x14ac:dyDescent="0.15">
      <c r="B69" t="s">
        <v>1016</v>
      </c>
    </row>
    <row r="70" spans="1:11" x14ac:dyDescent="0.15">
      <c r="A70" t="s">
        <v>572</v>
      </c>
      <c r="B70" t="s">
        <v>571</v>
      </c>
      <c r="C70" t="s">
        <v>518</v>
      </c>
      <c r="D70">
        <v>2</v>
      </c>
      <c r="E70">
        <v>210</v>
      </c>
      <c r="F70" t="s">
        <v>960</v>
      </c>
      <c r="G70" t="s">
        <v>533</v>
      </c>
      <c r="H70" t="s">
        <v>573</v>
      </c>
      <c r="J70">
        <v>77000</v>
      </c>
      <c r="K70" s="3">
        <v>40299</v>
      </c>
    </row>
    <row r="71" spans="1:11" x14ac:dyDescent="0.15">
      <c r="B71" t="s">
        <v>1017</v>
      </c>
    </row>
    <row r="72" spans="1:11" x14ac:dyDescent="0.15">
      <c r="A72" t="s">
        <v>574</v>
      </c>
      <c r="B72" t="s">
        <v>525</v>
      </c>
      <c r="C72" t="s">
        <v>524</v>
      </c>
      <c r="D72">
        <v>2</v>
      </c>
      <c r="E72">
        <v>160</v>
      </c>
      <c r="F72" t="s">
        <v>995</v>
      </c>
      <c r="G72" t="s">
        <v>533</v>
      </c>
      <c r="H72" t="s">
        <v>1018</v>
      </c>
      <c r="J72">
        <v>30000</v>
      </c>
      <c r="K72" s="3">
        <v>40243</v>
      </c>
    </row>
    <row r="73" spans="1:11" x14ac:dyDescent="0.15">
      <c r="A73" t="s">
        <v>575</v>
      </c>
      <c r="B73" t="s">
        <v>527</v>
      </c>
      <c r="C73" t="s">
        <v>525</v>
      </c>
      <c r="D73">
        <v>2</v>
      </c>
      <c r="E73">
        <v>190</v>
      </c>
      <c r="F73" t="s">
        <v>995</v>
      </c>
      <c r="G73" t="s">
        <v>533</v>
      </c>
      <c r="H73" t="s">
        <v>1018</v>
      </c>
      <c r="J73">
        <v>72000</v>
      </c>
      <c r="K73" s="3">
        <v>40243</v>
      </c>
    </row>
    <row r="74" spans="1:11" x14ac:dyDescent="0.15">
      <c r="B74" t="s">
        <v>1019</v>
      </c>
    </row>
    <row r="75" spans="1:11" x14ac:dyDescent="0.15">
      <c r="A75" t="s">
        <v>576</v>
      </c>
      <c r="B75" t="s">
        <v>525</v>
      </c>
      <c r="C75" t="s">
        <v>524</v>
      </c>
      <c r="D75">
        <v>2</v>
      </c>
      <c r="E75">
        <v>160</v>
      </c>
      <c r="F75" t="s">
        <v>986</v>
      </c>
      <c r="G75" t="s">
        <v>533</v>
      </c>
      <c r="H75" t="s">
        <v>1020</v>
      </c>
      <c r="J75">
        <v>30000</v>
      </c>
      <c r="K75" s="3">
        <v>40243</v>
      </c>
    </row>
    <row r="76" spans="1:11" x14ac:dyDescent="0.15">
      <c r="A76" t="s">
        <v>577</v>
      </c>
      <c r="B76" t="s">
        <v>527</v>
      </c>
      <c r="C76" t="s">
        <v>525</v>
      </c>
      <c r="D76">
        <v>2</v>
      </c>
      <c r="E76">
        <v>190</v>
      </c>
      <c r="F76" t="s">
        <v>986</v>
      </c>
      <c r="G76" t="s">
        <v>533</v>
      </c>
      <c r="H76" t="s">
        <v>1020</v>
      </c>
      <c r="J76">
        <v>72000</v>
      </c>
      <c r="K76" s="3">
        <v>40243</v>
      </c>
    </row>
    <row r="77" spans="1:11" x14ac:dyDescent="0.15">
      <c r="A77" t="s">
        <v>578</v>
      </c>
      <c r="B77" t="s">
        <v>1021</v>
      </c>
      <c r="C77" t="s">
        <v>525</v>
      </c>
      <c r="D77">
        <v>2</v>
      </c>
      <c r="E77">
        <v>140</v>
      </c>
      <c r="F77" t="s">
        <v>970</v>
      </c>
      <c r="G77" t="s">
        <v>533</v>
      </c>
      <c r="H77" t="s">
        <v>1022</v>
      </c>
      <c r="J77">
        <v>28000</v>
      </c>
      <c r="K77" s="3">
        <v>41513</v>
      </c>
    </row>
    <row r="78" spans="1:11" x14ac:dyDescent="0.15">
      <c r="A78" t="s">
        <v>579</v>
      </c>
      <c r="B78" t="s">
        <v>527</v>
      </c>
      <c r="C78" t="s">
        <v>525</v>
      </c>
      <c r="D78">
        <v>2</v>
      </c>
      <c r="E78">
        <v>190</v>
      </c>
      <c r="F78" t="s">
        <v>970</v>
      </c>
      <c r="G78" t="s">
        <v>533</v>
      </c>
      <c r="H78" t="s">
        <v>1024</v>
      </c>
      <c r="I78" t="s">
        <v>976</v>
      </c>
      <c r="J78">
        <v>72000</v>
      </c>
      <c r="K78" s="3">
        <v>40243</v>
      </c>
    </row>
    <row r="79" spans="1:11" x14ac:dyDescent="0.15">
      <c r="B79" t="s">
        <v>1023</v>
      </c>
      <c r="I79" t="s">
        <v>1025</v>
      </c>
    </row>
    <row r="80" spans="1:11" x14ac:dyDescent="0.15">
      <c r="A80" t="s">
        <v>198</v>
      </c>
    </row>
    <row r="81" spans="1:11" x14ac:dyDescent="0.15">
      <c r="A81" t="s">
        <v>146</v>
      </c>
      <c r="B81" t="s">
        <v>517</v>
      </c>
      <c r="C81" t="s">
        <v>525</v>
      </c>
      <c r="D81">
        <v>3</v>
      </c>
      <c r="E81">
        <v>40</v>
      </c>
      <c r="F81" t="s">
        <v>960</v>
      </c>
      <c r="G81" t="s">
        <v>519</v>
      </c>
      <c r="H81" t="s">
        <v>998</v>
      </c>
      <c r="I81" t="s">
        <v>962</v>
      </c>
      <c r="J81">
        <v>-5000</v>
      </c>
      <c r="K81" s="3">
        <v>40243</v>
      </c>
    </row>
    <row r="82" spans="1:11" x14ac:dyDescent="0.15">
      <c r="A82" t="s">
        <v>580</v>
      </c>
      <c r="B82" t="s">
        <v>1026</v>
      </c>
      <c r="C82" t="s">
        <v>525</v>
      </c>
      <c r="D82">
        <v>3</v>
      </c>
      <c r="E82">
        <v>60</v>
      </c>
      <c r="F82" t="s">
        <v>960</v>
      </c>
      <c r="G82" t="s">
        <v>519</v>
      </c>
      <c r="H82" t="s">
        <v>998</v>
      </c>
      <c r="J82">
        <v>5000</v>
      </c>
      <c r="K82" s="3">
        <v>40243</v>
      </c>
    </row>
    <row r="83" spans="1:11" x14ac:dyDescent="0.15">
      <c r="A83" t="s">
        <v>581</v>
      </c>
      <c r="B83" t="s">
        <v>529</v>
      </c>
      <c r="C83" t="s">
        <v>525</v>
      </c>
      <c r="D83">
        <v>3</v>
      </c>
      <c r="E83">
        <v>80</v>
      </c>
      <c r="F83" t="s">
        <v>960</v>
      </c>
      <c r="G83" t="s">
        <v>519</v>
      </c>
      <c r="H83" t="s">
        <v>998</v>
      </c>
      <c r="J83">
        <v>7500</v>
      </c>
      <c r="K83" s="3">
        <v>40243</v>
      </c>
    </row>
    <row r="84" spans="1:11" x14ac:dyDescent="0.15">
      <c r="A84" t="s">
        <v>582</v>
      </c>
      <c r="B84" t="s">
        <v>518</v>
      </c>
      <c r="C84" t="s">
        <v>525</v>
      </c>
      <c r="D84">
        <v>3</v>
      </c>
      <c r="E84">
        <v>100</v>
      </c>
      <c r="F84" t="s">
        <v>960</v>
      </c>
      <c r="G84" t="s">
        <v>519</v>
      </c>
      <c r="H84" t="s">
        <v>552</v>
      </c>
      <c r="J84">
        <v>10000</v>
      </c>
      <c r="K84" s="3">
        <v>40243</v>
      </c>
    </row>
    <row r="85" spans="1:11" x14ac:dyDescent="0.15">
      <c r="A85" t="s">
        <v>583</v>
      </c>
      <c r="B85" t="s">
        <v>1027</v>
      </c>
      <c r="C85" t="s">
        <v>525</v>
      </c>
      <c r="D85">
        <v>3</v>
      </c>
      <c r="E85">
        <v>150</v>
      </c>
      <c r="F85" t="s">
        <v>984</v>
      </c>
      <c r="G85" t="s">
        <v>519</v>
      </c>
      <c r="H85" t="s">
        <v>584</v>
      </c>
      <c r="J85">
        <v>12500</v>
      </c>
      <c r="K85" s="3">
        <v>40243</v>
      </c>
    </row>
    <row r="86" spans="1:11" x14ac:dyDescent="0.15">
      <c r="A86" t="s">
        <v>201</v>
      </c>
    </row>
    <row r="87" spans="1:11" x14ac:dyDescent="0.15">
      <c r="A87" t="s">
        <v>202</v>
      </c>
      <c r="B87" t="s">
        <v>1028</v>
      </c>
      <c r="C87" t="s">
        <v>529</v>
      </c>
      <c r="D87">
        <v>3</v>
      </c>
      <c r="E87">
        <v>50</v>
      </c>
      <c r="F87" t="s">
        <v>960</v>
      </c>
      <c r="G87" t="s">
        <v>519</v>
      </c>
      <c r="H87" t="s">
        <v>998</v>
      </c>
      <c r="I87" t="s">
        <v>962</v>
      </c>
      <c r="J87">
        <v>-11000</v>
      </c>
      <c r="K87" s="3">
        <v>40243</v>
      </c>
    </row>
    <row r="88" spans="1:11" x14ac:dyDescent="0.15">
      <c r="A88" t="s">
        <v>585</v>
      </c>
      <c r="B88" t="s">
        <v>521</v>
      </c>
      <c r="C88" t="s">
        <v>529</v>
      </c>
      <c r="D88">
        <v>3</v>
      </c>
      <c r="E88">
        <v>65</v>
      </c>
      <c r="F88" t="s">
        <v>960</v>
      </c>
      <c r="G88" t="s">
        <v>533</v>
      </c>
      <c r="H88" t="s">
        <v>998</v>
      </c>
      <c r="J88">
        <v>11000</v>
      </c>
      <c r="K88" s="3">
        <v>40243</v>
      </c>
    </row>
    <row r="89" spans="1:11" x14ac:dyDescent="0.15">
      <c r="A89" t="s">
        <v>586</v>
      </c>
      <c r="B89" t="s">
        <v>1029</v>
      </c>
      <c r="C89" t="s">
        <v>518</v>
      </c>
      <c r="D89">
        <v>3</v>
      </c>
      <c r="E89">
        <v>65</v>
      </c>
      <c r="F89" t="s">
        <v>984</v>
      </c>
      <c r="G89" t="s">
        <v>519</v>
      </c>
      <c r="H89" t="s">
        <v>998</v>
      </c>
      <c r="J89">
        <v>30000</v>
      </c>
      <c r="K89" s="3">
        <v>40432</v>
      </c>
    </row>
    <row r="90" spans="1:11" x14ac:dyDescent="0.15">
      <c r="A90" t="s">
        <v>587</v>
      </c>
      <c r="B90" t="s">
        <v>1030</v>
      </c>
      <c r="C90" t="s">
        <v>518</v>
      </c>
      <c r="D90">
        <v>3</v>
      </c>
      <c r="E90">
        <v>100</v>
      </c>
      <c r="F90" t="s">
        <v>960</v>
      </c>
      <c r="G90" t="s">
        <v>533</v>
      </c>
      <c r="H90" t="s">
        <v>588</v>
      </c>
      <c r="J90">
        <v>55000</v>
      </c>
      <c r="K90" s="3">
        <v>40243</v>
      </c>
    </row>
    <row r="91" spans="1:11" x14ac:dyDescent="0.15">
      <c r="A91" t="s">
        <v>589</v>
      </c>
      <c r="B91" t="s">
        <v>527</v>
      </c>
      <c r="C91" t="s">
        <v>518</v>
      </c>
      <c r="D91">
        <v>3</v>
      </c>
      <c r="E91">
        <v>160</v>
      </c>
      <c r="F91" t="s">
        <v>995</v>
      </c>
      <c r="G91" t="s">
        <v>519</v>
      </c>
      <c r="H91" t="s">
        <v>590</v>
      </c>
      <c r="J91">
        <v>80000</v>
      </c>
      <c r="K91" s="3">
        <v>41512</v>
      </c>
    </row>
    <row r="92" spans="1:11" x14ac:dyDescent="0.15">
      <c r="B92" t="s">
        <v>1031</v>
      </c>
    </row>
    <row r="93" spans="1:11" x14ac:dyDescent="0.15">
      <c r="A93" t="s">
        <v>591</v>
      </c>
      <c r="B93" t="s">
        <v>1032</v>
      </c>
      <c r="C93" t="s">
        <v>529</v>
      </c>
      <c r="D93">
        <v>3</v>
      </c>
      <c r="E93">
        <v>100</v>
      </c>
      <c r="F93" t="s">
        <v>960</v>
      </c>
      <c r="G93" t="s">
        <v>533</v>
      </c>
      <c r="H93" t="s">
        <v>998</v>
      </c>
      <c r="J93">
        <v>22000</v>
      </c>
      <c r="K93" s="3">
        <v>41512</v>
      </c>
    </row>
    <row r="94" spans="1:11" x14ac:dyDescent="0.15">
      <c r="A94" t="s">
        <v>592</v>
      </c>
      <c r="B94" t="s">
        <v>524</v>
      </c>
      <c r="C94" t="s">
        <v>529</v>
      </c>
      <c r="D94">
        <v>3</v>
      </c>
      <c r="E94">
        <v>150</v>
      </c>
      <c r="F94" t="s">
        <v>995</v>
      </c>
      <c r="G94" t="s">
        <v>533</v>
      </c>
      <c r="H94" t="s">
        <v>593</v>
      </c>
      <c r="J94">
        <v>26000</v>
      </c>
      <c r="K94" s="3">
        <v>40243</v>
      </c>
    </row>
    <row r="95" spans="1:11" x14ac:dyDescent="0.15">
      <c r="A95" t="s">
        <v>594</v>
      </c>
      <c r="B95" t="s">
        <v>527</v>
      </c>
      <c r="C95" t="s">
        <v>518</v>
      </c>
      <c r="D95">
        <v>3</v>
      </c>
      <c r="E95">
        <v>200</v>
      </c>
      <c r="F95" t="s">
        <v>995</v>
      </c>
      <c r="G95" t="s">
        <v>533</v>
      </c>
      <c r="H95" t="s">
        <v>584</v>
      </c>
      <c r="J95">
        <v>84000</v>
      </c>
      <c r="K95" s="3">
        <v>40243</v>
      </c>
    </row>
    <row r="96" spans="1:11" x14ac:dyDescent="0.15">
      <c r="B96" t="s">
        <v>1033</v>
      </c>
    </row>
    <row r="97" spans="1:11" x14ac:dyDescent="0.15">
      <c r="A97" t="s">
        <v>595</v>
      </c>
      <c r="B97" t="s">
        <v>1034</v>
      </c>
      <c r="C97" t="s">
        <v>529</v>
      </c>
      <c r="D97">
        <v>3</v>
      </c>
      <c r="E97">
        <v>140</v>
      </c>
      <c r="F97" t="s">
        <v>986</v>
      </c>
      <c r="G97" t="s">
        <v>533</v>
      </c>
      <c r="H97" t="s">
        <v>596</v>
      </c>
      <c r="J97">
        <v>24000</v>
      </c>
      <c r="K97" s="3">
        <v>40243</v>
      </c>
    </row>
    <row r="98" spans="1:11" x14ac:dyDescent="0.15">
      <c r="A98" t="s">
        <v>597</v>
      </c>
      <c r="B98" t="s">
        <v>527</v>
      </c>
      <c r="C98" t="s">
        <v>518</v>
      </c>
      <c r="D98">
        <v>3</v>
      </c>
      <c r="E98">
        <v>200</v>
      </c>
      <c r="F98" t="s">
        <v>986</v>
      </c>
      <c r="G98" t="s">
        <v>533</v>
      </c>
      <c r="H98" t="s">
        <v>584</v>
      </c>
      <c r="J98">
        <v>84000</v>
      </c>
      <c r="K98" s="3">
        <v>40243</v>
      </c>
    </row>
    <row r="99" spans="1:11" x14ac:dyDescent="0.15">
      <c r="A99" t="s">
        <v>598</v>
      </c>
      <c r="B99" t="s">
        <v>525</v>
      </c>
      <c r="C99" t="s">
        <v>529</v>
      </c>
      <c r="D99">
        <v>3</v>
      </c>
      <c r="E99">
        <v>130</v>
      </c>
      <c r="F99" t="s">
        <v>992</v>
      </c>
      <c r="G99" t="s">
        <v>533</v>
      </c>
      <c r="H99" t="s">
        <v>596</v>
      </c>
      <c r="J99">
        <v>44000</v>
      </c>
      <c r="K99" s="3">
        <v>40243</v>
      </c>
    </row>
    <row r="100" spans="1:11" x14ac:dyDescent="0.15">
      <c r="A100" t="s">
        <v>599</v>
      </c>
      <c r="B100" t="s">
        <v>527</v>
      </c>
      <c r="C100" t="s">
        <v>529</v>
      </c>
      <c r="D100">
        <v>3</v>
      </c>
      <c r="E100">
        <v>150</v>
      </c>
      <c r="F100" t="s">
        <v>964</v>
      </c>
      <c r="G100" t="s">
        <v>533</v>
      </c>
      <c r="H100" t="s">
        <v>1035</v>
      </c>
      <c r="I100" t="s">
        <v>1037</v>
      </c>
      <c r="J100">
        <v>104000</v>
      </c>
      <c r="K100" s="3">
        <v>41512</v>
      </c>
    </row>
    <row r="101" spans="1:11" x14ac:dyDescent="0.15">
      <c r="B101" t="s">
        <v>1031</v>
      </c>
      <c r="H101" t="s">
        <v>1036</v>
      </c>
      <c r="I101" t="s">
        <v>1038</v>
      </c>
    </row>
    <row r="102" spans="1:11" x14ac:dyDescent="0.15">
      <c r="A102" t="s">
        <v>600</v>
      </c>
      <c r="B102" t="s">
        <v>571</v>
      </c>
      <c r="C102" t="s">
        <v>518</v>
      </c>
      <c r="D102">
        <v>3</v>
      </c>
      <c r="E102">
        <v>200</v>
      </c>
      <c r="F102" t="s">
        <v>970</v>
      </c>
      <c r="G102" t="s">
        <v>533</v>
      </c>
      <c r="H102" t="s">
        <v>601</v>
      </c>
      <c r="J102">
        <v>88000</v>
      </c>
      <c r="K102" s="3">
        <v>40243</v>
      </c>
    </row>
    <row r="103" spans="1:11" x14ac:dyDescent="0.15">
      <c r="B103" t="s">
        <v>1039</v>
      </c>
    </row>
    <row r="104" spans="1:11" x14ac:dyDescent="0.15">
      <c r="A104" t="s">
        <v>203</v>
      </c>
    </row>
    <row r="105" spans="1:11" x14ac:dyDescent="0.15">
      <c r="A105" t="s">
        <v>204</v>
      </c>
      <c r="B105" t="s">
        <v>517</v>
      </c>
      <c r="C105" t="s">
        <v>524</v>
      </c>
      <c r="D105">
        <v>3</v>
      </c>
      <c r="E105">
        <v>50</v>
      </c>
      <c r="F105" t="s">
        <v>960</v>
      </c>
      <c r="G105" t="s">
        <v>519</v>
      </c>
      <c r="H105" t="s">
        <v>552</v>
      </c>
      <c r="I105" t="s">
        <v>962</v>
      </c>
      <c r="J105">
        <v>-8000</v>
      </c>
      <c r="K105" s="3">
        <v>40243</v>
      </c>
    </row>
    <row r="106" spans="1:11" x14ac:dyDescent="0.15">
      <c r="A106" t="s">
        <v>602</v>
      </c>
      <c r="B106" t="s">
        <v>1040</v>
      </c>
      <c r="C106" t="s">
        <v>524</v>
      </c>
      <c r="D106">
        <v>3</v>
      </c>
      <c r="E106">
        <v>70</v>
      </c>
      <c r="F106" t="s">
        <v>960</v>
      </c>
      <c r="G106" t="s">
        <v>519</v>
      </c>
      <c r="H106" t="s">
        <v>552</v>
      </c>
      <c r="J106">
        <v>8000</v>
      </c>
      <c r="K106" s="3">
        <v>40243</v>
      </c>
    </row>
    <row r="107" spans="1:11" x14ac:dyDescent="0.15">
      <c r="A107" t="s">
        <v>603</v>
      </c>
      <c r="B107" t="s">
        <v>1041</v>
      </c>
      <c r="C107" t="s">
        <v>524</v>
      </c>
      <c r="D107">
        <v>3</v>
      </c>
      <c r="E107">
        <v>90</v>
      </c>
      <c r="F107" t="s">
        <v>964</v>
      </c>
      <c r="G107" t="s">
        <v>519</v>
      </c>
      <c r="H107" t="s">
        <v>1042</v>
      </c>
      <c r="J107">
        <v>12000</v>
      </c>
      <c r="K107" s="3">
        <v>40243</v>
      </c>
    </row>
    <row r="108" spans="1:11" x14ac:dyDescent="0.15">
      <c r="H108" t="s">
        <v>552</v>
      </c>
    </row>
    <row r="109" spans="1:11" x14ac:dyDescent="0.15">
      <c r="A109" t="s">
        <v>604</v>
      </c>
      <c r="B109" t="s">
        <v>1027</v>
      </c>
      <c r="C109" t="s">
        <v>525</v>
      </c>
      <c r="D109">
        <v>3</v>
      </c>
      <c r="E109">
        <v>150</v>
      </c>
      <c r="F109" t="s">
        <v>992</v>
      </c>
      <c r="G109" t="s">
        <v>519</v>
      </c>
      <c r="H109" t="s">
        <v>1043</v>
      </c>
      <c r="J109">
        <v>16000</v>
      </c>
      <c r="K109" s="3">
        <v>40243</v>
      </c>
    </row>
    <row r="110" spans="1:11" x14ac:dyDescent="0.15">
      <c r="A110" t="s">
        <v>605</v>
      </c>
      <c r="B110" t="s">
        <v>524</v>
      </c>
      <c r="C110" t="s">
        <v>525</v>
      </c>
      <c r="D110">
        <v>3</v>
      </c>
      <c r="E110">
        <v>150</v>
      </c>
      <c r="F110" t="s">
        <v>960</v>
      </c>
      <c r="G110" t="s">
        <v>519</v>
      </c>
      <c r="H110" t="s">
        <v>1045</v>
      </c>
      <c r="J110">
        <v>16000</v>
      </c>
      <c r="K110" s="3">
        <v>40243</v>
      </c>
    </row>
    <row r="111" spans="1:11" x14ac:dyDescent="0.15">
      <c r="B111" t="s">
        <v>1044</v>
      </c>
    </row>
    <row r="113" spans="1:11" x14ac:dyDescent="0.15">
      <c r="A113" t="s">
        <v>6</v>
      </c>
      <c r="B113" t="s">
        <v>517</v>
      </c>
      <c r="C113" t="s">
        <v>525</v>
      </c>
      <c r="D113">
        <v>4</v>
      </c>
      <c r="E113">
        <v>50</v>
      </c>
      <c r="F113" t="s">
        <v>960</v>
      </c>
      <c r="G113" t="s">
        <v>533</v>
      </c>
      <c r="H113" t="s">
        <v>552</v>
      </c>
      <c r="I113" t="s">
        <v>962</v>
      </c>
      <c r="J113">
        <v>-13000</v>
      </c>
      <c r="K113" s="3">
        <v>40243</v>
      </c>
    </row>
    <row r="114" spans="1:11" x14ac:dyDescent="0.15">
      <c r="A114" t="s">
        <v>606</v>
      </c>
      <c r="B114" t="s">
        <v>1046</v>
      </c>
      <c r="C114" t="s">
        <v>525</v>
      </c>
      <c r="D114">
        <v>4</v>
      </c>
      <c r="E114">
        <v>100</v>
      </c>
      <c r="F114" t="s">
        <v>960</v>
      </c>
      <c r="G114" t="s">
        <v>533</v>
      </c>
      <c r="H114" t="s">
        <v>552</v>
      </c>
      <c r="J114">
        <v>11000</v>
      </c>
      <c r="K114" s="3">
        <v>40243</v>
      </c>
    </row>
    <row r="115" spans="1:11" x14ac:dyDescent="0.15">
      <c r="A115" t="s">
        <v>607</v>
      </c>
      <c r="B115" t="s">
        <v>525</v>
      </c>
      <c r="C115" t="s">
        <v>525</v>
      </c>
      <c r="D115">
        <v>4</v>
      </c>
      <c r="E115">
        <v>150</v>
      </c>
      <c r="F115" t="s">
        <v>995</v>
      </c>
      <c r="G115" t="s">
        <v>533</v>
      </c>
      <c r="H115" t="s">
        <v>552</v>
      </c>
      <c r="J115">
        <v>15500</v>
      </c>
      <c r="K115" s="3">
        <v>40243</v>
      </c>
    </row>
    <row r="116" spans="1:11" x14ac:dyDescent="0.15">
      <c r="A116" t="s">
        <v>608</v>
      </c>
      <c r="B116" t="s">
        <v>527</v>
      </c>
      <c r="C116" t="s">
        <v>525</v>
      </c>
      <c r="D116">
        <v>4</v>
      </c>
      <c r="E116">
        <v>200</v>
      </c>
      <c r="F116" t="s">
        <v>984</v>
      </c>
      <c r="G116" t="s">
        <v>533</v>
      </c>
      <c r="H116" t="s">
        <v>569</v>
      </c>
      <c r="J116">
        <v>20000</v>
      </c>
      <c r="K116" s="3">
        <v>40243</v>
      </c>
    </row>
    <row r="117" spans="1:11" x14ac:dyDescent="0.15">
      <c r="B117" t="s">
        <v>1047</v>
      </c>
    </row>
    <row r="118" spans="1:11" x14ac:dyDescent="0.15">
      <c r="A118" t="s">
        <v>609</v>
      </c>
      <c r="B118" t="s">
        <v>527</v>
      </c>
      <c r="C118" t="s">
        <v>525</v>
      </c>
      <c r="D118">
        <v>4</v>
      </c>
      <c r="E118">
        <v>200</v>
      </c>
      <c r="F118" t="s">
        <v>970</v>
      </c>
      <c r="G118" t="s">
        <v>533</v>
      </c>
      <c r="H118" t="s">
        <v>610</v>
      </c>
      <c r="J118">
        <v>20000</v>
      </c>
      <c r="K118" s="3">
        <v>40453</v>
      </c>
    </row>
    <row r="119" spans="1:11" x14ac:dyDescent="0.15">
      <c r="B119" t="s">
        <v>1048</v>
      </c>
    </row>
    <row r="120" spans="1:11" x14ac:dyDescent="0.15">
      <c r="A120" t="s">
        <v>205</v>
      </c>
    </row>
    <row r="121" spans="1:11" x14ac:dyDescent="0.15">
      <c r="A121" t="s">
        <v>50</v>
      </c>
      <c r="B121" t="s">
        <v>517</v>
      </c>
      <c r="C121" t="s">
        <v>1049</v>
      </c>
      <c r="D121">
        <v>4</v>
      </c>
      <c r="E121">
        <v>45</v>
      </c>
      <c r="F121" t="s">
        <v>960</v>
      </c>
      <c r="G121" t="s">
        <v>519</v>
      </c>
      <c r="H121" t="s">
        <v>998</v>
      </c>
      <c r="I121" t="s">
        <v>962</v>
      </c>
      <c r="J121">
        <v>-10000</v>
      </c>
      <c r="K121" s="3">
        <v>40243</v>
      </c>
    </row>
    <row r="122" spans="1:11" x14ac:dyDescent="0.15">
      <c r="A122" t="s">
        <v>611</v>
      </c>
      <c r="B122" t="s">
        <v>1050</v>
      </c>
      <c r="C122" t="s">
        <v>1049</v>
      </c>
      <c r="D122">
        <v>4</v>
      </c>
      <c r="E122">
        <v>70</v>
      </c>
      <c r="F122" t="s">
        <v>960</v>
      </c>
      <c r="G122" t="s">
        <v>533</v>
      </c>
      <c r="H122" t="s">
        <v>998</v>
      </c>
      <c r="J122">
        <v>10000</v>
      </c>
      <c r="K122" s="3">
        <v>40243</v>
      </c>
    </row>
    <row r="123" spans="1:11" x14ac:dyDescent="0.15">
      <c r="A123" t="s">
        <v>612</v>
      </c>
      <c r="B123" t="s">
        <v>518</v>
      </c>
      <c r="C123" t="s">
        <v>1049</v>
      </c>
      <c r="D123">
        <v>4</v>
      </c>
      <c r="E123">
        <v>100</v>
      </c>
      <c r="F123" t="s">
        <v>960</v>
      </c>
      <c r="G123" t="s">
        <v>533</v>
      </c>
      <c r="H123" t="s">
        <v>998</v>
      </c>
      <c r="J123">
        <v>20000</v>
      </c>
      <c r="K123" s="3">
        <v>40243</v>
      </c>
    </row>
    <row r="124" spans="1:11" x14ac:dyDescent="0.15">
      <c r="A124" t="s">
        <v>613</v>
      </c>
      <c r="B124" t="s">
        <v>524</v>
      </c>
      <c r="C124" t="s">
        <v>518</v>
      </c>
      <c r="D124">
        <v>4</v>
      </c>
      <c r="E124">
        <v>150</v>
      </c>
      <c r="F124" t="s">
        <v>984</v>
      </c>
      <c r="G124" t="s">
        <v>533</v>
      </c>
      <c r="H124" t="s">
        <v>596</v>
      </c>
      <c r="J124">
        <v>40000</v>
      </c>
      <c r="K124" s="3">
        <v>40243</v>
      </c>
    </row>
    <row r="125" spans="1:11" x14ac:dyDescent="0.15">
      <c r="B125" t="s">
        <v>1051</v>
      </c>
    </row>
    <row r="126" spans="1:11" x14ac:dyDescent="0.15">
      <c r="A126" t="s">
        <v>614</v>
      </c>
      <c r="B126" t="s">
        <v>524</v>
      </c>
      <c r="C126" t="s">
        <v>518</v>
      </c>
      <c r="D126">
        <v>4</v>
      </c>
      <c r="E126">
        <v>165</v>
      </c>
      <c r="F126" t="s">
        <v>986</v>
      </c>
      <c r="G126" t="s">
        <v>533</v>
      </c>
      <c r="H126" t="s">
        <v>615</v>
      </c>
      <c r="J126">
        <v>40000</v>
      </c>
      <c r="K126" s="3">
        <v>40243</v>
      </c>
    </row>
    <row r="127" spans="1:11" x14ac:dyDescent="0.15">
      <c r="B127" t="s">
        <v>1052</v>
      </c>
    </row>
    <row r="128" spans="1:11" x14ac:dyDescent="0.15">
      <c r="A128" t="s">
        <v>616</v>
      </c>
      <c r="B128" t="s">
        <v>524</v>
      </c>
      <c r="C128" t="s">
        <v>1054</v>
      </c>
      <c r="D128">
        <v>4</v>
      </c>
      <c r="E128">
        <v>170</v>
      </c>
      <c r="F128" t="s">
        <v>992</v>
      </c>
      <c r="G128" t="s">
        <v>533</v>
      </c>
      <c r="H128" t="s">
        <v>1055</v>
      </c>
      <c r="I128" t="s">
        <v>976</v>
      </c>
      <c r="J128">
        <v>40000</v>
      </c>
      <c r="K128" s="3">
        <v>40243</v>
      </c>
    </row>
    <row r="129" spans="1:11" x14ac:dyDescent="0.15">
      <c r="B129" t="s">
        <v>1053</v>
      </c>
      <c r="I129" t="s">
        <v>1056</v>
      </c>
    </row>
    <row r="130" spans="1:11" x14ac:dyDescent="0.15">
      <c r="A130" t="s">
        <v>617</v>
      </c>
      <c r="B130" t="s">
        <v>524</v>
      </c>
      <c r="C130" t="s">
        <v>1054</v>
      </c>
      <c r="D130">
        <v>4</v>
      </c>
      <c r="E130">
        <v>155</v>
      </c>
      <c r="F130" t="s">
        <v>995</v>
      </c>
      <c r="G130" t="s">
        <v>533</v>
      </c>
      <c r="H130" t="s">
        <v>618</v>
      </c>
      <c r="J130">
        <v>40000</v>
      </c>
      <c r="K130" s="3">
        <v>40243</v>
      </c>
    </row>
    <row r="131" spans="1:11" x14ac:dyDescent="0.15">
      <c r="B131" t="s">
        <v>1057</v>
      </c>
    </row>
    <row r="132" spans="1:11" x14ac:dyDescent="0.15">
      <c r="A132" t="s">
        <v>619</v>
      </c>
      <c r="B132" t="s">
        <v>978</v>
      </c>
      <c r="C132" t="s">
        <v>1049</v>
      </c>
      <c r="D132">
        <v>4</v>
      </c>
      <c r="E132">
        <v>115</v>
      </c>
      <c r="F132" t="s">
        <v>960</v>
      </c>
      <c r="G132" t="s">
        <v>533</v>
      </c>
      <c r="H132" t="s">
        <v>620</v>
      </c>
      <c r="J132">
        <v>25000</v>
      </c>
      <c r="K132" s="3">
        <v>40243</v>
      </c>
    </row>
    <row r="133" spans="1:11" x14ac:dyDescent="0.15">
      <c r="B133" t="s">
        <v>1058</v>
      </c>
      <c r="D133">
        <v>10</v>
      </c>
    </row>
    <row r="134" spans="1:11" x14ac:dyDescent="0.15">
      <c r="A134" t="s">
        <v>621</v>
      </c>
      <c r="B134" t="s">
        <v>527</v>
      </c>
      <c r="C134" t="s">
        <v>1054</v>
      </c>
      <c r="D134">
        <v>4</v>
      </c>
      <c r="E134">
        <v>150</v>
      </c>
      <c r="F134" t="s">
        <v>960</v>
      </c>
      <c r="G134" t="s">
        <v>533</v>
      </c>
      <c r="H134" t="s">
        <v>622</v>
      </c>
      <c r="J134">
        <v>47500</v>
      </c>
      <c r="K134" s="3">
        <v>40243</v>
      </c>
    </row>
    <row r="135" spans="1:11" x14ac:dyDescent="0.15">
      <c r="B135" t="s">
        <v>967</v>
      </c>
    </row>
    <row r="136" spans="1:11" x14ac:dyDescent="0.15">
      <c r="A136" t="s">
        <v>623</v>
      </c>
      <c r="B136" t="s">
        <v>524</v>
      </c>
      <c r="C136" t="s">
        <v>1054</v>
      </c>
      <c r="D136">
        <v>4</v>
      </c>
      <c r="E136">
        <v>140</v>
      </c>
      <c r="F136" t="s">
        <v>964</v>
      </c>
      <c r="G136" t="s">
        <v>533</v>
      </c>
      <c r="H136" t="s">
        <v>624</v>
      </c>
      <c r="J136">
        <v>50000</v>
      </c>
      <c r="K136" s="3">
        <v>40243</v>
      </c>
    </row>
    <row r="137" spans="1:11" x14ac:dyDescent="0.15">
      <c r="B137" t="s">
        <v>1059</v>
      </c>
    </row>
    <row r="138" spans="1:11" x14ac:dyDescent="0.15">
      <c r="A138" t="s">
        <v>625</v>
      </c>
      <c r="B138" t="s">
        <v>527</v>
      </c>
      <c r="C138" t="s">
        <v>1049</v>
      </c>
      <c r="D138">
        <v>2</v>
      </c>
      <c r="E138">
        <v>165</v>
      </c>
      <c r="F138" t="s">
        <v>992</v>
      </c>
      <c r="G138" t="s">
        <v>533</v>
      </c>
      <c r="H138" t="s">
        <v>601</v>
      </c>
      <c r="J138">
        <v>52500</v>
      </c>
      <c r="K138" s="3">
        <v>40550</v>
      </c>
    </row>
    <row r="139" spans="1:11" x14ac:dyDescent="0.15">
      <c r="B139" t="s">
        <v>967</v>
      </c>
    </row>
    <row r="140" spans="1:11" x14ac:dyDescent="0.15">
      <c r="A140" t="s">
        <v>626</v>
      </c>
      <c r="B140" t="s">
        <v>524</v>
      </c>
      <c r="C140" t="s">
        <v>1054</v>
      </c>
      <c r="D140">
        <v>4</v>
      </c>
      <c r="E140">
        <v>155</v>
      </c>
      <c r="F140" t="s">
        <v>970</v>
      </c>
      <c r="G140" t="s">
        <v>533</v>
      </c>
      <c r="H140" t="s">
        <v>601</v>
      </c>
      <c r="I140" t="s">
        <v>976</v>
      </c>
      <c r="J140">
        <v>45000</v>
      </c>
      <c r="K140" s="3">
        <v>40243</v>
      </c>
    </row>
    <row r="141" spans="1:11" x14ac:dyDescent="0.15">
      <c r="B141" t="s">
        <v>1060</v>
      </c>
      <c r="I141" t="s">
        <v>1061</v>
      </c>
    </row>
    <row r="143" spans="1:11" x14ac:dyDescent="0.15">
      <c r="A143" t="s">
        <v>206</v>
      </c>
      <c r="B143" t="s">
        <v>517</v>
      </c>
      <c r="C143" t="s">
        <v>1054</v>
      </c>
      <c r="D143">
        <v>2</v>
      </c>
      <c r="E143">
        <v>60</v>
      </c>
      <c r="F143" t="s">
        <v>960</v>
      </c>
      <c r="G143" t="s">
        <v>533</v>
      </c>
      <c r="H143" t="s">
        <v>998</v>
      </c>
      <c r="I143" t="s">
        <v>962</v>
      </c>
      <c r="J143">
        <v>-19000</v>
      </c>
      <c r="K143" s="3">
        <v>40243</v>
      </c>
    </row>
    <row r="144" spans="1:11" x14ac:dyDescent="0.15">
      <c r="A144" t="s">
        <v>627</v>
      </c>
      <c r="B144" t="s">
        <v>1062</v>
      </c>
      <c r="C144" t="s">
        <v>1049</v>
      </c>
      <c r="D144">
        <v>2</v>
      </c>
      <c r="E144">
        <v>90</v>
      </c>
      <c r="F144" t="s">
        <v>960</v>
      </c>
      <c r="G144" t="s">
        <v>533</v>
      </c>
      <c r="H144" t="s">
        <v>998</v>
      </c>
      <c r="J144">
        <v>17500</v>
      </c>
      <c r="K144" s="3">
        <v>40243</v>
      </c>
    </row>
    <row r="145" spans="1:11" x14ac:dyDescent="0.15">
      <c r="A145" t="s">
        <v>628</v>
      </c>
      <c r="B145" t="s">
        <v>1063</v>
      </c>
      <c r="C145" t="s">
        <v>1049</v>
      </c>
      <c r="D145">
        <v>2</v>
      </c>
      <c r="E145">
        <v>120</v>
      </c>
      <c r="F145" t="s">
        <v>960</v>
      </c>
      <c r="G145" t="s">
        <v>533</v>
      </c>
      <c r="H145" t="s">
        <v>998</v>
      </c>
      <c r="J145">
        <v>25500</v>
      </c>
      <c r="K145" s="3">
        <v>40537</v>
      </c>
    </row>
    <row r="146" spans="1:11" x14ac:dyDescent="0.15">
      <c r="A146" t="s">
        <v>629</v>
      </c>
      <c r="B146" t="s">
        <v>524</v>
      </c>
      <c r="C146" t="s">
        <v>1049</v>
      </c>
      <c r="D146">
        <v>2</v>
      </c>
      <c r="E146">
        <v>150</v>
      </c>
      <c r="F146" t="s">
        <v>964</v>
      </c>
      <c r="G146" t="s">
        <v>533</v>
      </c>
      <c r="H146" t="s">
        <v>1065</v>
      </c>
      <c r="J146">
        <v>35000</v>
      </c>
      <c r="K146" s="3">
        <v>40243</v>
      </c>
    </row>
    <row r="147" spans="1:11" x14ac:dyDescent="0.15">
      <c r="B147" t="s">
        <v>1064</v>
      </c>
      <c r="H147" t="s">
        <v>1066</v>
      </c>
    </row>
    <row r="148" spans="1:11" x14ac:dyDescent="0.15">
      <c r="A148" t="s">
        <v>630</v>
      </c>
      <c r="B148" t="s">
        <v>524</v>
      </c>
      <c r="C148" t="s">
        <v>1049</v>
      </c>
      <c r="D148">
        <v>1</v>
      </c>
      <c r="E148">
        <v>140</v>
      </c>
      <c r="F148" t="s">
        <v>970</v>
      </c>
      <c r="G148" t="s">
        <v>533</v>
      </c>
      <c r="H148" t="s">
        <v>601</v>
      </c>
      <c r="J148">
        <v>33500</v>
      </c>
      <c r="K148" s="3">
        <v>40243</v>
      </c>
    </row>
    <row r="149" spans="1:11" x14ac:dyDescent="0.15">
      <c r="B149" t="s">
        <v>1067</v>
      </c>
    </row>
    <row r="150" spans="1:11" x14ac:dyDescent="0.15">
      <c r="A150" t="s">
        <v>207</v>
      </c>
    </row>
    <row r="151" spans="1:11" x14ac:dyDescent="0.15">
      <c r="A151" t="s">
        <v>59</v>
      </c>
      <c r="B151" t="s">
        <v>521</v>
      </c>
      <c r="C151" t="s">
        <v>529</v>
      </c>
      <c r="D151">
        <v>2</v>
      </c>
      <c r="E151">
        <v>50</v>
      </c>
      <c r="F151" t="s">
        <v>960</v>
      </c>
      <c r="G151" t="s">
        <v>533</v>
      </c>
      <c r="H151" t="s">
        <v>998</v>
      </c>
      <c r="I151" t="s">
        <v>962</v>
      </c>
      <c r="J151">
        <v>-6000</v>
      </c>
      <c r="K151" s="3">
        <v>40348</v>
      </c>
    </row>
    <row r="152" spans="1:11" x14ac:dyDescent="0.15">
      <c r="A152" t="s">
        <v>631</v>
      </c>
      <c r="B152" t="s">
        <v>529</v>
      </c>
      <c r="C152" t="s">
        <v>529</v>
      </c>
      <c r="D152">
        <v>2</v>
      </c>
      <c r="E152">
        <v>75</v>
      </c>
      <c r="F152" t="s">
        <v>960</v>
      </c>
      <c r="G152" t="s">
        <v>533</v>
      </c>
      <c r="H152" t="s">
        <v>998</v>
      </c>
      <c r="J152">
        <v>9000</v>
      </c>
      <c r="K152" s="3">
        <v>40243</v>
      </c>
    </row>
    <row r="153" spans="1:11" x14ac:dyDescent="0.15">
      <c r="A153" t="s">
        <v>632</v>
      </c>
      <c r="B153" t="s">
        <v>1068</v>
      </c>
      <c r="C153" t="s">
        <v>529</v>
      </c>
      <c r="D153">
        <v>2</v>
      </c>
      <c r="E153">
        <v>90</v>
      </c>
      <c r="F153" t="s">
        <v>960</v>
      </c>
      <c r="G153" t="s">
        <v>533</v>
      </c>
      <c r="H153" t="s">
        <v>998</v>
      </c>
      <c r="J153">
        <v>27000</v>
      </c>
      <c r="K153" s="3">
        <v>40243</v>
      </c>
    </row>
    <row r="154" spans="1:11" x14ac:dyDescent="0.15">
      <c r="A154" t="s">
        <v>633</v>
      </c>
      <c r="B154" t="s">
        <v>571</v>
      </c>
      <c r="C154" t="s">
        <v>529</v>
      </c>
      <c r="D154">
        <v>2</v>
      </c>
      <c r="E154">
        <v>150</v>
      </c>
      <c r="F154" t="s">
        <v>992</v>
      </c>
      <c r="G154" t="s">
        <v>533</v>
      </c>
      <c r="H154" t="s">
        <v>565</v>
      </c>
      <c r="J154">
        <v>81000</v>
      </c>
      <c r="K154" s="3">
        <v>40405</v>
      </c>
    </row>
    <row r="155" spans="1:11" x14ac:dyDescent="0.15">
      <c r="B155" t="s">
        <v>1069</v>
      </c>
    </row>
    <row r="156" spans="1:11" x14ac:dyDescent="0.15">
      <c r="A156" t="s">
        <v>634</v>
      </c>
      <c r="B156" t="s">
        <v>571</v>
      </c>
      <c r="C156" t="s">
        <v>529</v>
      </c>
      <c r="D156">
        <v>2</v>
      </c>
      <c r="E156">
        <v>150</v>
      </c>
      <c r="F156" t="s">
        <v>984</v>
      </c>
      <c r="G156" t="s">
        <v>533</v>
      </c>
      <c r="H156" t="s">
        <v>998</v>
      </c>
      <c r="J156">
        <v>81000</v>
      </c>
      <c r="K156" s="3">
        <v>40405</v>
      </c>
    </row>
    <row r="157" spans="1:11" x14ac:dyDescent="0.15">
      <c r="B157" t="s">
        <v>1069</v>
      </c>
    </row>
    <row r="158" spans="1:11" x14ac:dyDescent="0.15">
      <c r="A158" t="s">
        <v>635</v>
      </c>
      <c r="B158" t="s">
        <v>571</v>
      </c>
      <c r="C158" t="s">
        <v>529</v>
      </c>
      <c r="D158">
        <v>2</v>
      </c>
      <c r="E158">
        <v>150</v>
      </c>
      <c r="F158" t="s">
        <v>986</v>
      </c>
      <c r="G158" t="s">
        <v>533</v>
      </c>
      <c r="H158" t="s">
        <v>998</v>
      </c>
      <c r="J158">
        <v>81000</v>
      </c>
      <c r="K158" s="3">
        <v>40405</v>
      </c>
    </row>
    <row r="159" spans="1:11" x14ac:dyDescent="0.15">
      <c r="B159" t="s">
        <v>1069</v>
      </c>
    </row>
    <row r="160" spans="1:11" x14ac:dyDescent="0.15">
      <c r="A160" t="s">
        <v>636</v>
      </c>
      <c r="B160" t="s">
        <v>571</v>
      </c>
      <c r="C160" t="s">
        <v>529</v>
      </c>
      <c r="D160">
        <v>2</v>
      </c>
      <c r="E160">
        <v>150</v>
      </c>
      <c r="F160" t="s">
        <v>995</v>
      </c>
      <c r="G160" t="s">
        <v>533</v>
      </c>
      <c r="H160" t="s">
        <v>998</v>
      </c>
      <c r="J160">
        <v>81000</v>
      </c>
      <c r="K160" s="3">
        <v>40405</v>
      </c>
    </row>
    <row r="161" spans="1:11" x14ac:dyDescent="0.15">
      <c r="B161" t="s">
        <v>1069</v>
      </c>
    </row>
    <row r="162" spans="1:11" x14ac:dyDescent="0.15">
      <c r="A162" t="s">
        <v>637</v>
      </c>
      <c r="B162" t="s">
        <v>529</v>
      </c>
      <c r="C162" t="s">
        <v>529</v>
      </c>
      <c r="D162">
        <v>2</v>
      </c>
      <c r="E162">
        <v>80</v>
      </c>
      <c r="F162" t="s">
        <v>960</v>
      </c>
      <c r="G162" t="s">
        <v>533</v>
      </c>
      <c r="H162" t="s">
        <v>998</v>
      </c>
      <c r="J162">
        <v>6000</v>
      </c>
      <c r="K162" s="3">
        <v>40243</v>
      </c>
    </row>
    <row r="163" spans="1:11" x14ac:dyDescent="0.15">
      <c r="A163" t="s">
        <v>638</v>
      </c>
      <c r="B163" t="s">
        <v>1070</v>
      </c>
      <c r="C163" t="s">
        <v>529</v>
      </c>
      <c r="D163">
        <v>2</v>
      </c>
      <c r="E163">
        <v>110</v>
      </c>
      <c r="F163" t="s">
        <v>960</v>
      </c>
      <c r="G163" t="s">
        <v>533</v>
      </c>
      <c r="H163" t="s">
        <v>998</v>
      </c>
      <c r="J163">
        <v>12000</v>
      </c>
      <c r="K163" s="3">
        <v>40243</v>
      </c>
    </row>
    <row r="164" spans="1:11" x14ac:dyDescent="0.15">
      <c r="A164" t="s">
        <v>639</v>
      </c>
      <c r="B164" t="s">
        <v>571</v>
      </c>
      <c r="C164" t="s">
        <v>529</v>
      </c>
      <c r="D164">
        <v>2</v>
      </c>
      <c r="E164">
        <v>160</v>
      </c>
      <c r="F164" t="s">
        <v>960</v>
      </c>
      <c r="G164" t="s">
        <v>533</v>
      </c>
      <c r="H164" t="s">
        <v>573</v>
      </c>
      <c r="J164">
        <v>24000</v>
      </c>
      <c r="K164" s="3">
        <v>40405</v>
      </c>
    </row>
    <row r="165" spans="1:11" x14ac:dyDescent="0.15">
      <c r="B165" t="s">
        <v>1017</v>
      </c>
    </row>
    <row r="166" spans="1:11" x14ac:dyDescent="0.15">
      <c r="A166" t="s">
        <v>640</v>
      </c>
      <c r="B166" t="s">
        <v>571</v>
      </c>
      <c r="C166" t="s">
        <v>529</v>
      </c>
      <c r="D166">
        <v>1</v>
      </c>
      <c r="E166">
        <v>250</v>
      </c>
      <c r="F166" t="s">
        <v>984</v>
      </c>
      <c r="G166" t="s">
        <v>533</v>
      </c>
      <c r="H166" t="s">
        <v>1035</v>
      </c>
      <c r="J166">
        <v>36000</v>
      </c>
      <c r="K166" s="3">
        <v>40405</v>
      </c>
    </row>
    <row r="167" spans="1:11" x14ac:dyDescent="0.15">
      <c r="B167" t="s">
        <v>1017</v>
      </c>
      <c r="H167" t="s">
        <v>552</v>
      </c>
    </row>
    <row r="168" spans="1:11" x14ac:dyDescent="0.15">
      <c r="A168" t="s">
        <v>641</v>
      </c>
      <c r="B168" t="s">
        <v>567</v>
      </c>
      <c r="C168" t="s">
        <v>521</v>
      </c>
      <c r="D168">
        <v>1</v>
      </c>
      <c r="E168">
        <v>280</v>
      </c>
      <c r="F168" t="s">
        <v>970</v>
      </c>
      <c r="G168" t="s">
        <v>533</v>
      </c>
      <c r="H168" t="s">
        <v>1071</v>
      </c>
      <c r="J168">
        <v>1</v>
      </c>
      <c r="K168" s="3">
        <v>40243</v>
      </c>
    </row>
    <row r="169" spans="1:11" x14ac:dyDescent="0.15">
      <c r="B169" t="s">
        <v>1012</v>
      </c>
      <c r="H169" t="s">
        <v>552</v>
      </c>
    </row>
    <row r="170" spans="1:11" x14ac:dyDescent="0.15">
      <c r="A170" t="s">
        <v>208</v>
      </c>
    </row>
    <row r="171" spans="1:11" x14ac:dyDescent="0.15">
      <c r="A171" t="s">
        <v>148</v>
      </c>
      <c r="B171" t="s">
        <v>517</v>
      </c>
      <c r="C171" t="s">
        <v>524</v>
      </c>
      <c r="D171">
        <v>1</v>
      </c>
      <c r="E171">
        <v>50</v>
      </c>
      <c r="F171" t="s">
        <v>960</v>
      </c>
      <c r="G171" t="s">
        <v>533</v>
      </c>
      <c r="H171" t="s">
        <v>998</v>
      </c>
      <c r="I171" t="s">
        <v>962</v>
      </c>
      <c r="J171">
        <v>-12000</v>
      </c>
      <c r="K171" s="3">
        <v>40243</v>
      </c>
    </row>
    <row r="172" spans="1:11" x14ac:dyDescent="0.15">
      <c r="A172" t="s">
        <v>642</v>
      </c>
      <c r="B172" t="s">
        <v>521</v>
      </c>
      <c r="C172" t="s">
        <v>524</v>
      </c>
      <c r="D172">
        <v>1</v>
      </c>
      <c r="E172">
        <v>75</v>
      </c>
      <c r="F172" t="s">
        <v>960</v>
      </c>
      <c r="G172" t="s">
        <v>533</v>
      </c>
      <c r="H172" t="s">
        <v>998</v>
      </c>
      <c r="J172">
        <v>18000</v>
      </c>
      <c r="K172" s="3">
        <v>40243</v>
      </c>
    </row>
    <row r="173" spans="1:11" x14ac:dyDescent="0.15">
      <c r="A173" t="s">
        <v>643</v>
      </c>
      <c r="B173" t="s">
        <v>518</v>
      </c>
      <c r="C173" t="s">
        <v>524</v>
      </c>
      <c r="D173">
        <v>1</v>
      </c>
      <c r="E173">
        <v>95</v>
      </c>
      <c r="F173" t="s">
        <v>964</v>
      </c>
      <c r="G173" t="s">
        <v>533</v>
      </c>
      <c r="H173" t="s">
        <v>584</v>
      </c>
      <c r="J173">
        <v>30000</v>
      </c>
      <c r="K173" s="3">
        <v>40243</v>
      </c>
    </row>
    <row r="174" spans="1:11" x14ac:dyDescent="0.15">
      <c r="A174" t="s">
        <v>644</v>
      </c>
      <c r="B174" t="s">
        <v>1001</v>
      </c>
      <c r="C174" t="s">
        <v>524</v>
      </c>
      <c r="D174">
        <v>1</v>
      </c>
      <c r="E174">
        <v>105</v>
      </c>
      <c r="F174" t="s">
        <v>964</v>
      </c>
      <c r="G174" t="s">
        <v>533</v>
      </c>
      <c r="H174" t="s">
        <v>584</v>
      </c>
      <c r="J174">
        <v>42000</v>
      </c>
      <c r="K174" s="3">
        <v>40243</v>
      </c>
    </row>
    <row r="175" spans="1:11" x14ac:dyDescent="0.15">
      <c r="A175" t="s">
        <v>645</v>
      </c>
      <c r="B175" t="s">
        <v>521</v>
      </c>
      <c r="C175" t="s">
        <v>524</v>
      </c>
      <c r="D175">
        <v>1</v>
      </c>
      <c r="E175">
        <v>70</v>
      </c>
      <c r="F175" t="s">
        <v>960</v>
      </c>
      <c r="G175" t="s">
        <v>533</v>
      </c>
      <c r="H175" t="s">
        <v>998</v>
      </c>
      <c r="J175">
        <v>21000</v>
      </c>
      <c r="K175" s="3">
        <v>40243</v>
      </c>
    </row>
    <row r="176" spans="1:11" x14ac:dyDescent="0.15">
      <c r="A176" t="s">
        <v>646</v>
      </c>
      <c r="B176" t="s">
        <v>1072</v>
      </c>
      <c r="C176" t="s">
        <v>524</v>
      </c>
      <c r="D176">
        <v>1</v>
      </c>
      <c r="E176">
        <v>90</v>
      </c>
      <c r="F176" t="s">
        <v>992</v>
      </c>
      <c r="G176" t="s">
        <v>533</v>
      </c>
      <c r="H176" t="s">
        <v>998</v>
      </c>
      <c r="J176">
        <v>36000</v>
      </c>
      <c r="K176" s="3">
        <v>40188</v>
      </c>
    </row>
    <row r="177" spans="1:11" x14ac:dyDescent="0.15">
      <c r="A177" t="s">
        <v>647</v>
      </c>
      <c r="B177" t="s">
        <v>525</v>
      </c>
      <c r="C177" t="s">
        <v>524</v>
      </c>
      <c r="D177">
        <v>1</v>
      </c>
      <c r="E177">
        <v>100</v>
      </c>
      <c r="F177" t="s">
        <v>970</v>
      </c>
      <c r="G177" t="s">
        <v>533</v>
      </c>
      <c r="H177" t="s">
        <v>601</v>
      </c>
      <c r="J177">
        <v>51000</v>
      </c>
      <c r="K177" s="3">
        <v>40243</v>
      </c>
    </row>
    <row r="178" spans="1:11" x14ac:dyDescent="0.15">
      <c r="A178" t="s">
        <v>209</v>
      </c>
    </row>
    <row r="179" spans="1:11" x14ac:dyDescent="0.15">
      <c r="A179" t="s">
        <v>132</v>
      </c>
      <c r="B179" t="s">
        <v>517</v>
      </c>
      <c r="C179" t="s">
        <v>524</v>
      </c>
      <c r="D179">
        <v>4</v>
      </c>
      <c r="E179">
        <v>60</v>
      </c>
      <c r="F179" t="s">
        <v>960</v>
      </c>
      <c r="G179" t="s">
        <v>533</v>
      </c>
      <c r="H179" t="s">
        <v>998</v>
      </c>
      <c r="I179" t="s">
        <v>962</v>
      </c>
      <c r="J179">
        <v>-30000</v>
      </c>
      <c r="K179" s="3">
        <v>40243</v>
      </c>
    </row>
    <row r="180" spans="1:11" x14ac:dyDescent="0.15">
      <c r="A180" t="s">
        <v>648</v>
      </c>
      <c r="B180" t="s">
        <v>1073</v>
      </c>
      <c r="C180" t="s">
        <v>524</v>
      </c>
      <c r="D180">
        <v>4</v>
      </c>
      <c r="E180">
        <v>90</v>
      </c>
      <c r="F180" t="s">
        <v>960</v>
      </c>
      <c r="G180" t="s">
        <v>533</v>
      </c>
      <c r="H180" t="s">
        <v>998</v>
      </c>
      <c r="J180">
        <v>25000</v>
      </c>
      <c r="K180" s="3">
        <v>40243</v>
      </c>
    </row>
    <row r="181" spans="1:11" x14ac:dyDescent="0.15">
      <c r="A181" t="s">
        <v>649</v>
      </c>
      <c r="B181" t="s">
        <v>525</v>
      </c>
      <c r="C181" t="s">
        <v>524</v>
      </c>
      <c r="D181">
        <v>4</v>
      </c>
      <c r="E181">
        <v>130</v>
      </c>
      <c r="F181" t="s">
        <v>970</v>
      </c>
      <c r="G181" t="s">
        <v>533</v>
      </c>
      <c r="H181" t="s">
        <v>998</v>
      </c>
      <c r="J181">
        <v>35000</v>
      </c>
      <c r="K181" s="3">
        <v>40243</v>
      </c>
    </row>
    <row r="182" spans="1:11" x14ac:dyDescent="0.15">
      <c r="A182" t="s">
        <v>650</v>
      </c>
      <c r="B182" t="s">
        <v>524</v>
      </c>
      <c r="C182" t="s">
        <v>524</v>
      </c>
      <c r="D182">
        <v>4</v>
      </c>
      <c r="E182">
        <v>180</v>
      </c>
      <c r="F182" t="s">
        <v>970</v>
      </c>
      <c r="G182" t="s">
        <v>533</v>
      </c>
      <c r="H182" t="s">
        <v>651</v>
      </c>
      <c r="J182">
        <v>45000</v>
      </c>
      <c r="K182" s="3">
        <v>40243</v>
      </c>
    </row>
    <row r="183" spans="1:11" x14ac:dyDescent="0.15">
      <c r="B183" t="s">
        <v>1074</v>
      </c>
    </row>
    <row r="184" spans="1:11" x14ac:dyDescent="0.15">
      <c r="A184" t="s">
        <v>652</v>
      </c>
      <c r="B184" t="s">
        <v>527</v>
      </c>
      <c r="C184" t="s">
        <v>524</v>
      </c>
      <c r="D184">
        <v>6</v>
      </c>
      <c r="E184">
        <v>180</v>
      </c>
      <c r="F184" t="s">
        <v>964</v>
      </c>
      <c r="G184" t="s">
        <v>533</v>
      </c>
      <c r="H184" t="s">
        <v>653</v>
      </c>
      <c r="J184">
        <v>50000</v>
      </c>
      <c r="K184" s="3">
        <v>41511</v>
      </c>
    </row>
    <row r="185" spans="1:11" x14ac:dyDescent="0.15">
      <c r="B185" t="s">
        <v>1031</v>
      </c>
    </row>
    <row r="186" spans="1:11" x14ac:dyDescent="0.15">
      <c r="A186" t="s">
        <v>654</v>
      </c>
      <c r="B186" t="s">
        <v>524</v>
      </c>
      <c r="C186" t="s">
        <v>525</v>
      </c>
      <c r="D186">
        <v>1</v>
      </c>
      <c r="E186">
        <v>175</v>
      </c>
      <c r="F186" t="s">
        <v>995</v>
      </c>
      <c r="G186" t="s">
        <v>533</v>
      </c>
      <c r="H186" t="s">
        <v>1075</v>
      </c>
      <c r="I186" t="s">
        <v>976</v>
      </c>
      <c r="J186">
        <v>30000</v>
      </c>
      <c r="K186" s="3">
        <v>40243</v>
      </c>
    </row>
    <row r="187" spans="1:11" x14ac:dyDescent="0.15">
      <c r="B187" t="s">
        <v>1074</v>
      </c>
      <c r="H187" t="s">
        <v>1076</v>
      </c>
      <c r="I187" t="s">
        <v>1077</v>
      </c>
    </row>
    <row r="188" spans="1:11" x14ac:dyDescent="0.15">
      <c r="H188" t="s">
        <v>669</v>
      </c>
    </row>
    <row r="189" spans="1:11" x14ac:dyDescent="0.15">
      <c r="A189" t="s">
        <v>210</v>
      </c>
    </row>
    <row r="190" spans="1:11" x14ac:dyDescent="0.15">
      <c r="A190" t="s">
        <v>211</v>
      </c>
      <c r="B190" t="s">
        <v>521</v>
      </c>
      <c r="C190" t="s">
        <v>529</v>
      </c>
      <c r="D190">
        <v>1</v>
      </c>
      <c r="E190">
        <v>70</v>
      </c>
      <c r="F190" t="s">
        <v>960</v>
      </c>
      <c r="G190" t="s">
        <v>519</v>
      </c>
      <c r="H190" t="s">
        <v>998</v>
      </c>
      <c r="I190" t="s">
        <v>962</v>
      </c>
      <c r="J190">
        <v>-15000</v>
      </c>
      <c r="K190" s="3">
        <v>40243</v>
      </c>
    </row>
    <row r="191" spans="1:11" x14ac:dyDescent="0.15">
      <c r="A191" t="s">
        <v>655</v>
      </c>
      <c r="B191" t="s">
        <v>529</v>
      </c>
      <c r="C191" t="s">
        <v>529</v>
      </c>
      <c r="D191">
        <v>1</v>
      </c>
      <c r="E191">
        <v>100</v>
      </c>
      <c r="F191" t="s">
        <v>960</v>
      </c>
      <c r="G191" t="s">
        <v>533</v>
      </c>
      <c r="H191" t="s">
        <v>998</v>
      </c>
      <c r="J191">
        <v>12500</v>
      </c>
      <c r="K191" s="3">
        <v>40243</v>
      </c>
    </row>
    <row r="192" spans="1:11" x14ac:dyDescent="0.15">
      <c r="A192" t="s">
        <v>656</v>
      </c>
      <c r="B192" t="s">
        <v>518</v>
      </c>
      <c r="C192" t="s">
        <v>529</v>
      </c>
      <c r="D192">
        <v>1</v>
      </c>
      <c r="E192">
        <v>130</v>
      </c>
      <c r="F192" t="s">
        <v>984</v>
      </c>
      <c r="G192" t="s">
        <v>533</v>
      </c>
      <c r="H192" t="s">
        <v>998</v>
      </c>
      <c r="J192">
        <v>17500</v>
      </c>
      <c r="K192" s="3">
        <v>40243</v>
      </c>
    </row>
    <row r="193" spans="1:11" x14ac:dyDescent="0.15">
      <c r="A193" t="s">
        <v>657</v>
      </c>
      <c r="B193" t="s">
        <v>524</v>
      </c>
      <c r="C193" t="s">
        <v>529</v>
      </c>
      <c r="D193">
        <v>1</v>
      </c>
      <c r="E193">
        <v>170</v>
      </c>
      <c r="F193" t="s">
        <v>984</v>
      </c>
      <c r="G193" t="s">
        <v>533</v>
      </c>
      <c r="H193" t="s">
        <v>998</v>
      </c>
      <c r="J193">
        <v>22500</v>
      </c>
      <c r="K193" s="3">
        <v>41511</v>
      </c>
    </row>
    <row r="194" spans="1:11" x14ac:dyDescent="0.15">
      <c r="A194" t="s">
        <v>658</v>
      </c>
      <c r="B194" t="s">
        <v>571</v>
      </c>
      <c r="C194" t="s">
        <v>529</v>
      </c>
      <c r="D194">
        <v>1</v>
      </c>
      <c r="E194">
        <v>200</v>
      </c>
      <c r="F194" t="s">
        <v>984</v>
      </c>
      <c r="G194" t="s">
        <v>533</v>
      </c>
      <c r="H194" t="s">
        <v>573</v>
      </c>
      <c r="J194">
        <v>27500</v>
      </c>
      <c r="K194" s="3">
        <v>41512</v>
      </c>
    </row>
    <row r="195" spans="1:11" x14ac:dyDescent="0.15">
      <c r="B195" t="s">
        <v>1078</v>
      </c>
    </row>
    <row r="196" spans="1:11" x14ac:dyDescent="0.15">
      <c r="A196" t="s">
        <v>659</v>
      </c>
      <c r="B196" t="s">
        <v>571</v>
      </c>
      <c r="C196" t="s">
        <v>529</v>
      </c>
      <c r="D196">
        <v>1</v>
      </c>
      <c r="E196">
        <v>200</v>
      </c>
      <c r="F196" t="s">
        <v>995</v>
      </c>
      <c r="G196" t="s">
        <v>533</v>
      </c>
      <c r="H196" t="s">
        <v>573</v>
      </c>
      <c r="J196">
        <v>27500</v>
      </c>
      <c r="K196" s="3">
        <v>41511</v>
      </c>
    </row>
    <row r="197" spans="1:11" x14ac:dyDescent="0.15">
      <c r="B197" t="s">
        <v>1078</v>
      </c>
    </row>
    <row r="198" spans="1:11" x14ac:dyDescent="0.15">
      <c r="A198" t="s">
        <v>660</v>
      </c>
      <c r="B198" t="s">
        <v>571</v>
      </c>
      <c r="C198" t="s">
        <v>529</v>
      </c>
      <c r="D198">
        <v>1</v>
      </c>
      <c r="E198">
        <v>200</v>
      </c>
      <c r="F198" t="s">
        <v>986</v>
      </c>
      <c r="G198" t="s">
        <v>533</v>
      </c>
      <c r="H198" t="s">
        <v>573</v>
      </c>
      <c r="J198">
        <v>27500</v>
      </c>
      <c r="K198" s="3">
        <v>41511</v>
      </c>
    </row>
    <row r="199" spans="1:11" x14ac:dyDescent="0.15">
      <c r="B199" t="s">
        <v>1078</v>
      </c>
    </row>
    <row r="200" spans="1:11" x14ac:dyDescent="0.15">
      <c r="A200" t="s">
        <v>661</v>
      </c>
      <c r="B200" t="s">
        <v>529</v>
      </c>
      <c r="C200" t="s">
        <v>529</v>
      </c>
      <c r="D200">
        <v>1</v>
      </c>
      <c r="E200">
        <v>100</v>
      </c>
      <c r="F200" t="s">
        <v>960</v>
      </c>
      <c r="G200" t="s">
        <v>533</v>
      </c>
      <c r="H200" t="s">
        <v>998</v>
      </c>
      <c r="J200">
        <v>10000</v>
      </c>
      <c r="K200" s="3">
        <v>40243</v>
      </c>
    </row>
    <row r="201" spans="1:11" x14ac:dyDescent="0.15">
      <c r="A201" t="s">
        <v>662</v>
      </c>
      <c r="B201" t="s">
        <v>518</v>
      </c>
      <c r="C201" t="s">
        <v>529</v>
      </c>
      <c r="D201">
        <v>1</v>
      </c>
      <c r="E201">
        <v>130</v>
      </c>
      <c r="F201" t="s">
        <v>964</v>
      </c>
      <c r="G201" t="s">
        <v>533</v>
      </c>
      <c r="H201" t="s">
        <v>998</v>
      </c>
      <c r="J201">
        <v>12500</v>
      </c>
      <c r="K201" s="3">
        <v>40243</v>
      </c>
    </row>
    <row r="202" spans="1:11" x14ac:dyDescent="0.15">
      <c r="A202" t="s">
        <v>663</v>
      </c>
      <c r="B202" t="s">
        <v>525</v>
      </c>
      <c r="C202" t="s">
        <v>529</v>
      </c>
      <c r="D202">
        <v>1</v>
      </c>
      <c r="E202">
        <v>160</v>
      </c>
      <c r="F202" t="s">
        <v>964</v>
      </c>
      <c r="G202" t="s">
        <v>533</v>
      </c>
      <c r="H202" t="s">
        <v>998</v>
      </c>
      <c r="J202">
        <v>15000</v>
      </c>
      <c r="K202" s="3">
        <v>40243</v>
      </c>
    </row>
    <row r="203" spans="1:11" x14ac:dyDescent="0.15">
      <c r="A203" t="s">
        <v>664</v>
      </c>
      <c r="B203" t="s">
        <v>527</v>
      </c>
      <c r="C203" t="s">
        <v>529</v>
      </c>
      <c r="D203">
        <v>1</v>
      </c>
      <c r="E203">
        <v>180</v>
      </c>
      <c r="F203" t="s">
        <v>964</v>
      </c>
      <c r="G203" t="s">
        <v>519</v>
      </c>
      <c r="H203" t="s">
        <v>573</v>
      </c>
      <c r="J203">
        <v>17500</v>
      </c>
      <c r="K203" s="3">
        <v>40307</v>
      </c>
    </row>
    <row r="204" spans="1:11" x14ac:dyDescent="0.15">
      <c r="B204" t="s">
        <v>1011</v>
      </c>
    </row>
    <row r="205" spans="1:11" x14ac:dyDescent="0.15">
      <c r="A205" t="s">
        <v>212</v>
      </c>
    </row>
    <row r="206" spans="1:11" x14ac:dyDescent="0.15">
      <c r="A206" t="s">
        <v>665</v>
      </c>
      <c r="B206" t="s">
        <v>666</v>
      </c>
      <c r="C206" t="s">
        <v>667</v>
      </c>
      <c r="D206">
        <v>1</v>
      </c>
      <c r="E206">
        <v>200</v>
      </c>
      <c r="F206" t="s">
        <v>960</v>
      </c>
      <c r="G206" t="s">
        <v>533</v>
      </c>
      <c r="H206" t="s">
        <v>1079</v>
      </c>
      <c r="I206" t="s">
        <v>212</v>
      </c>
      <c r="J206">
        <v>-30000</v>
      </c>
      <c r="K206" s="3">
        <v>40243</v>
      </c>
    </row>
    <row r="207" spans="1:11" x14ac:dyDescent="0.15">
      <c r="H207" t="s">
        <v>1080</v>
      </c>
    </row>
    <row r="208" spans="1:11" x14ac:dyDescent="0.15">
      <c r="H208" t="s">
        <v>1081</v>
      </c>
    </row>
    <row r="209" spans="1:11" x14ac:dyDescent="0.15">
      <c r="A209" t="s">
        <v>668</v>
      </c>
      <c r="B209" t="s">
        <v>524</v>
      </c>
      <c r="C209" t="s">
        <v>525</v>
      </c>
      <c r="D209">
        <v>2</v>
      </c>
      <c r="E209">
        <v>150</v>
      </c>
      <c r="F209" t="s">
        <v>970</v>
      </c>
      <c r="G209" t="s">
        <v>519</v>
      </c>
      <c r="H209" t="s">
        <v>1083</v>
      </c>
      <c r="I209" t="s">
        <v>212</v>
      </c>
      <c r="J209">
        <v>-150000</v>
      </c>
      <c r="K209" s="3">
        <v>40243</v>
      </c>
    </row>
    <row r="210" spans="1:11" x14ac:dyDescent="0.15">
      <c r="B210" t="s">
        <v>1082</v>
      </c>
      <c r="I210" t="s">
        <v>976</v>
      </c>
    </row>
    <row r="211" spans="1:11" x14ac:dyDescent="0.15">
      <c r="I211" t="s">
        <v>1084</v>
      </c>
    </row>
    <row r="212" spans="1:11" x14ac:dyDescent="0.15">
      <c r="A212" t="s">
        <v>2</v>
      </c>
      <c r="B212" t="s">
        <v>517</v>
      </c>
      <c r="C212" t="s">
        <v>529</v>
      </c>
      <c r="D212">
        <v>10</v>
      </c>
      <c r="E212">
        <v>40</v>
      </c>
      <c r="F212" t="s">
        <v>960</v>
      </c>
      <c r="G212" t="s">
        <v>519</v>
      </c>
      <c r="H212" t="s">
        <v>755</v>
      </c>
      <c r="I212" t="s">
        <v>1085</v>
      </c>
      <c r="J212">
        <v>500</v>
      </c>
      <c r="K212" t="s">
        <v>1086</v>
      </c>
    </row>
    <row r="213" spans="1:11" x14ac:dyDescent="0.15">
      <c r="K213" s="4">
        <v>41339</v>
      </c>
    </row>
    <row r="214" spans="1:11" x14ac:dyDescent="0.15">
      <c r="A214" t="s">
        <v>918</v>
      </c>
      <c r="B214" t="s">
        <v>527</v>
      </c>
      <c r="C214" t="s">
        <v>524</v>
      </c>
      <c r="D214">
        <v>1</v>
      </c>
      <c r="E214">
        <v>180</v>
      </c>
      <c r="F214" t="s">
        <v>964</v>
      </c>
      <c r="G214" t="s">
        <v>519</v>
      </c>
      <c r="H214" t="s">
        <v>651</v>
      </c>
      <c r="I214" t="s">
        <v>1089</v>
      </c>
      <c r="J214">
        <v>110000</v>
      </c>
      <c r="K214" t="s">
        <v>1086</v>
      </c>
    </row>
    <row r="215" spans="1:11" x14ac:dyDescent="0.15">
      <c r="B215" t="s">
        <v>1087</v>
      </c>
      <c r="H215" t="s">
        <v>1088</v>
      </c>
      <c r="K215" s="4">
        <v>41339</v>
      </c>
    </row>
    <row r="216" spans="1:11" x14ac:dyDescent="0.15">
      <c r="H216" t="s">
        <v>1066</v>
      </c>
    </row>
    <row r="217" spans="1:11" x14ac:dyDescent="0.15">
      <c r="A217" t="s">
        <v>919</v>
      </c>
      <c r="B217" t="s">
        <v>527</v>
      </c>
      <c r="C217" t="s">
        <v>525</v>
      </c>
      <c r="D217">
        <v>1</v>
      </c>
      <c r="E217">
        <v>180</v>
      </c>
      <c r="F217" t="s">
        <v>964</v>
      </c>
      <c r="G217" t="s">
        <v>533</v>
      </c>
      <c r="H217" t="s">
        <v>1013</v>
      </c>
      <c r="J217">
        <v>95000</v>
      </c>
      <c r="K217" t="s">
        <v>1086</v>
      </c>
    </row>
    <row r="218" spans="1:11" x14ac:dyDescent="0.15">
      <c r="B218" t="s">
        <v>1078</v>
      </c>
      <c r="H218" t="s">
        <v>1066</v>
      </c>
      <c r="K218" s="4">
        <v>41531</v>
      </c>
    </row>
    <row r="219" spans="1:11" x14ac:dyDescent="0.15">
      <c r="A219" t="s">
        <v>920</v>
      </c>
      <c r="B219" t="s">
        <v>567</v>
      </c>
      <c r="C219" t="s">
        <v>521</v>
      </c>
      <c r="D219">
        <v>1</v>
      </c>
      <c r="E219">
        <v>220</v>
      </c>
      <c r="F219" t="s">
        <v>964</v>
      </c>
      <c r="G219" t="s">
        <v>519</v>
      </c>
      <c r="H219" t="s">
        <v>610</v>
      </c>
      <c r="I219" t="s">
        <v>1092</v>
      </c>
      <c r="J219">
        <v>260000</v>
      </c>
      <c r="K219" t="s">
        <v>1086</v>
      </c>
    </row>
    <row r="220" spans="1:11" x14ac:dyDescent="0.15">
      <c r="B220" t="s">
        <v>1012</v>
      </c>
      <c r="H220" t="s">
        <v>1090</v>
      </c>
      <c r="K220" s="4">
        <v>41587</v>
      </c>
    </row>
    <row r="221" spans="1:11" x14ac:dyDescent="0.15">
      <c r="H221" t="s">
        <v>1091</v>
      </c>
    </row>
    <row r="222" spans="1:11" x14ac:dyDescent="0.15">
      <c r="A222" t="s">
        <v>921</v>
      </c>
      <c r="B222" t="s">
        <v>527</v>
      </c>
      <c r="C222" t="s">
        <v>524</v>
      </c>
      <c r="D222">
        <v>1</v>
      </c>
      <c r="E222">
        <v>160</v>
      </c>
      <c r="F222" t="s">
        <v>970</v>
      </c>
      <c r="G222" t="s">
        <v>519</v>
      </c>
      <c r="H222" t="s">
        <v>1093</v>
      </c>
      <c r="I222" t="s">
        <v>1094</v>
      </c>
      <c r="J222">
        <v>250000</v>
      </c>
      <c r="K222" t="s">
        <v>1086</v>
      </c>
    </row>
    <row r="223" spans="1:11" x14ac:dyDescent="0.15">
      <c r="B223" t="s">
        <v>967</v>
      </c>
      <c r="H223" t="s">
        <v>552</v>
      </c>
      <c r="I223" t="s">
        <v>106</v>
      </c>
      <c r="K223" s="4">
        <v>41339</v>
      </c>
    </row>
    <row r="224" spans="1:11" x14ac:dyDescent="0.15">
      <c r="A224" t="s">
        <v>922</v>
      </c>
      <c r="B224" t="s">
        <v>527</v>
      </c>
      <c r="C224" t="s">
        <v>524</v>
      </c>
      <c r="D224">
        <v>1</v>
      </c>
      <c r="E224">
        <v>170</v>
      </c>
      <c r="F224" t="s">
        <v>970</v>
      </c>
      <c r="G224" t="s">
        <v>519</v>
      </c>
      <c r="H224" t="s">
        <v>993</v>
      </c>
      <c r="I224" t="s">
        <v>976</v>
      </c>
      <c r="J224">
        <v>105000</v>
      </c>
      <c r="K224" t="s">
        <v>1086</v>
      </c>
    </row>
    <row r="225" spans="1:11" x14ac:dyDescent="0.15">
      <c r="B225" t="s">
        <v>967</v>
      </c>
      <c r="I225" t="s">
        <v>1095</v>
      </c>
      <c r="K225" s="4">
        <v>41339</v>
      </c>
    </row>
    <row r="226" spans="1:11" x14ac:dyDescent="0.15">
      <c r="A226" t="s">
        <v>923</v>
      </c>
      <c r="B226" t="s">
        <v>527</v>
      </c>
      <c r="C226" t="s">
        <v>524</v>
      </c>
      <c r="D226">
        <v>1</v>
      </c>
      <c r="E226">
        <v>170</v>
      </c>
      <c r="F226" t="s">
        <v>960</v>
      </c>
      <c r="G226" t="s">
        <v>519</v>
      </c>
      <c r="H226" t="s">
        <v>1096</v>
      </c>
      <c r="I226" t="s">
        <v>976</v>
      </c>
      <c r="J226">
        <v>100000</v>
      </c>
      <c r="K226" t="s">
        <v>1086</v>
      </c>
    </row>
    <row r="227" spans="1:11" x14ac:dyDescent="0.15">
      <c r="B227" t="s">
        <v>1011</v>
      </c>
      <c r="I227" t="s">
        <v>1097</v>
      </c>
      <c r="K227" s="4">
        <v>41587</v>
      </c>
    </row>
    <row r="228" spans="1:11" x14ac:dyDescent="0.15">
      <c r="A228" t="s">
        <v>924</v>
      </c>
      <c r="B228" t="s">
        <v>527</v>
      </c>
      <c r="C228" t="s">
        <v>525</v>
      </c>
      <c r="D228">
        <v>1</v>
      </c>
      <c r="E228">
        <v>170</v>
      </c>
      <c r="F228" t="s">
        <v>970</v>
      </c>
      <c r="G228" t="s">
        <v>519</v>
      </c>
      <c r="H228" t="s">
        <v>601</v>
      </c>
      <c r="I228" t="s">
        <v>1100</v>
      </c>
      <c r="J228">
        <v>120000</v>
      </c>
      <c r="K228" t="s">
        <v>1086</v>
      </c>
    </row>
    <row r="229" spans="1:11" x14ac:dyDescent="0.15">
      <c r="B229" t="s">
        <v>1007</v>
      </c>
      <c r="H229" t="s">
        <v>1098</v>
      </c>
      <c r="I229" t="s">
        <v>1101</v>
      </c>
      <c r="K229" s="4">
        <v>41587</v>
      </c>
    </row>
    <row r="230" spans="1:11" x14ac:dyDescent="0.15">
      <c r="H230" t="s">
        <v>1099</v>
      </c>
    </row>
    <row r="231" spans="1:11" x14ac:dyDescent="0.15">
      <c r="A231" t="s">
        <v>925</v>
      </c>
      <c r="B231" t="s">
        <v>527</v>
      </c>
      <c r="C231" t="s">
        <v>525</v>
      </c>
      <c r="D231">
        <v>1</v>
      </c>
      <c r="E231">
        <v>165</v>
      </c>
      <c r="F231" t="s">
        <v>970</v>
      </c>
      <c r="G231" t="s">
        <v>519</v>
      </c>
      <c r="H231" t="s">
        <v>1103</v>
      </c>
      <c r="I231" t="s">
        <v>976</v>
      </c>
      <c r="J231">
        <v>115000</v>
      </c>
      <c r="K231" t="s">
        <v>1086</v>
      </c>
    </row>
    <row r="232" spans="1:11" x14ac:dyDescent="0.15">
      <c r="B232" t="s">
        <v>1102</v>
      </c>
      <c r="I232" t="s">
        <v>1104</v>
      </c>
      <c r="K232" s="4">
        <v>41339</v>
      </c>
    </row>
    <row r="233" spans="1:11" x14ac:dyDescent="0.15">
      <c r="I233" t="s">
        <v>1105</v>
      </c>
    </row>
    <row r="236" spans="1:11" x14ac:dyDescent="0.15">
      <c r="A236" t="s">
        <v>926</v>
      </c>
      <c r="B236" t="s">
        <v>527</v>
      </c>
      <c r="C236" t="s">
        <v>525</v>
      </c>
      <c r="D236">
        <v>2</v>
      </c>
      <c r="E236">
        <v>160</v>
      </c>
      <c r="F236" t="s">
        <v>984</v>
      </c>
      <c r="G236" t="s">
        <v>519</v>
      </c>
      <c r="H236" t="s">
        <v>569</v>
      </c>
      <c r="I236" t="s">
        <v>1106</v>
      </c>
      <c r="J236">
        <v>45000</v>
      </c>
      <c r="K236" t="s">
        <v>1086</v>
      </c>
    </row>
    <row r="237" spans="1:11" x14ac:dyDescent="0.15">
      <c r="B237" t="s">
        <v>1031</v>
      </c>
      <c r="I237" t="s">
        <v>1107</v>
      </c>
      <c r="K237" s="4">
        <v>41339</v>
      </c>
    </row>
    <row r="238" spans="1:11" x14ac:dyDescent="0.15">
      <c r="A238" t="s">
        <v>927</v>
      </c>
      <c r="B238" t="s">
        <v>524</v>
      </c>
      <c r="C238" t="s">
        <v>524</v>
      </c>
      <c r="D238">
        <v>2</v>
      </c>
      <c r="E238">
        <v>145</v>
      </c>
      <c r="F238" t="s">
        <v>986</v>
      </c>
      <c r="G238" t="s">
        <v>519</v>
      </c>
      <c r="H238" t="s">
        <v>590</v>
      </c>
      <c r="I238" t="s">
        <v>1108</v>
      </c>
      <c r="J238">
        <v>45000</v>
      </c>
      <c r="K238" t="s">
        <v>1110</v>
      </c>
    </row>
    <row r="239" spans="1:11" x14ac:dyDescent="0.15">
      <c r="B239" t="s">
        <v>966</v>
      </c>
      <c r="H239" t="s">
        <v>198</v>
      </c>
      <c r="I239" t="s">
        <v>1109</v>
      </c>
      <c r="K239" s="4">
        <v>41517</v>
      </c>
    </row>
    <row r="240" spans="1:11" x14ac:dyDescent="0.15">
      <c r="A240" t="s">
        <v>928</v>
      </c>
      <c r="B240" t="s">
        <v>524</v>
      </c>
      <c r="C240" t="s">
        <v>525</v>
      </c>
      <c r="D240">
        <v>2</v>
      </c>
      <c r="E240">
        <v>160</v>
      </c>
      <c r="F240" t="s">
        <v>986</v>
      </c>
      <c r="G240" t="s">
        <v>519</v>
      </c>
      <c r="H240" t="s">
        <v>569</v>
      </c>
      <c r="I240" t="s">
        <v>1108</v>
      </c>
      <c r="J240">
        <v>45000</v>
      </c>
      <c r="K240" t="s">
        <v>1086</v>
      </c>
    </row>
    <row r="241" spans="1:11" x14ac:dyDescent="0.15">
      <c r="B241" t="s">
        <v>1111</v>
      </c>
      <c r="I241" t="s">
        <v>1112</v>
      </c>
      <c r="K241" s="4">
        <v>41442</v>
      </c>
    </row>
    <row r="242" spans="1:11" x14ac:dyDescent="0.15">
      <c r="A242" t="s">
        <v>929</v>
      </c>
      <c r="B242" t="s">
        <v>571</v>
      </c>
      <c r="C242" t="s">
        <v>525</v>
      </c>
      <c r="D242">
        <v>1</v>
      </c>
      <c r="E242">
        <v>200</v>
      </c>
      <c r="F242" t="s">
        <v>960</v>
      </c>
      <c r="G242" t="s">
        <v>533</v>
      </c>
      <c r="H242" t="s">
        <v>588</v>
      </c>
      <c r="I242" t="s">
        <v>1108</v>
      </c>
      <c r="J242">
        <v>42000</v>
      </c>
      <c r="K242" t="s">
        <v>1110</v>
      </c>
    </row>
    <row r="243" spans="1:11" x14ac:dyDescent="0.15">
      <c r="B243" t="s">
        <v>1113</v>
      </c>
      <c r="H243" t="s">
        <v>596</v>
      </c>
      <c r="I243" t="s">
        <v>1114</v>
      </c>
      <c r="K243" s="4">
        <v>41539</v>
      </c>
    </row>
    <row r="244" spans="1:11" x14ac:dyDescent="0.15">
      <c r="A244" t="s">
        <v>930</v>
      </c>
      <c r="B244" t="s">
        <v>527</v>
      </c>
      <c r="C244" t="s">
        <v>524</v>
      </c>
      <c r="D244">
        <v>1</v>
      </c>
      <c r="E244">
        <v>160</v>
      </c>
      <c r="F244" t="s">
        <v>960</v>
      </c>
      <c r="G244" t="s">
        <v>519</v>
      </c>
      <c r="H244" t="s">
        <v>610</v>
      </c>
      <c r="I244" t="s">
        <v>1106</v>
      </c>
      <c r="J244">
        <v>40000</v>
      </c>
      <c r="K244" t="s">
        <v>1086</v>
      </c>
    </row>
    <row r="245" spans="1:11" x14ac:dyDescent="0.15">
      <c r="B245" t="s">
        <v>1011</v>
      </c>
      <c r="H245" t="s">
        <v>1115</v>
      </c>
      <c r="K245" s="4">
        <v>41575</v>
      </c>
    </row>
    <row r="246" spans="1:11" x14ac:dyDescent="0.15">
      <c r="A246" t="s">
        <v>931</v>
      </c>
      <c r="B246" t="s">
        <v>527</v>
      </c>
      <c r="C246" t="s">
        <v>524</v>
      </c>
      <c r="D246">
        <v>1</v>
      </c>
      <c r="E246">
        <v>180</v>
      </c>
      <c r="F246" t="s">
        <v>992</v>
      </c>
      <c r="G246" t="s">
        <v>533</v>
      </c>
      <c r="H246" t="s">
        <v>1117</v>
      </c>
      <c r="I246" t="s">
        <v>1106</v>
      </c>
      <c r="J246">
        <v>40000</v>
      </c>
      <c r="K246" t="s">
        <v>1086</v>
      </c>
    </row>
    <row r="247" spans="1:11" x14ac:dyDescent="0.15">
      <c r="B247" t="s">
        <v>1116</v>
      </c>
      <c r="H247" t="s">
        <v>552</v>
      </c>
      <c r="K247" s="4">
        <v>41339</v>
      </c>
    </row>
    <row r="248" spans="1:11" x14ac:dyDescent="0.15">
      <c r="A248" t="s">
        <v>230</v>
      </c>
    </row>
    <row r="249" spans="1:11" x14ac:dyDescent="0.15">
      <c r="A249" t="s">
        <v>932</v>
      </c>
      <c r="B249" t="s">
        <v>524</v>
      </c>
      <c r="C249" t="s">
        <v>525</v>
      </c>
      <c r="D249">
        <v>2</v>
      </c>
      <c r="E249">
        <v>165</v>
      </c>
      <c r="F249" t="s">
        <v>995</v>
      </c>
      <c r="G249" t="s">
        <v>519</v>
      </c>
      <c r="H249" t="s">
        <v>1119</v>
      </c>
      <c r="I249" t="s">
        <v>1108</v>
      </c>
      <c r="J249">
        <v>45000</v>
      </c>
      <c r="K249" t="s">
        <v>1110</v>
      </c>
    </row>
    <row r="250" spans="1:11" x14ac:dyDescent="0.15">
      <c r="B250" t="s">
        <v>1118</v>
      </c>
      <c r="H250" t="s">
        <v>230</v>
      </c>
      <c r="I250" t="s">
        <v>1120</v>
      </c>
      <c r="K250" s="4">
        <v>41510</v>
      </c>
    </row>
    <row r="251" spans="1:11" x14ac:dyDescent="0.15">
      <c r="A251" t="s">
        <v>933</v>
      </c>
      <c r="B251" t="s">
        <v>524</v>
      </c>
      <c r="C251" t="s">
        <v>524</v>
      </c>
      <c r="D251">
        <v>1</v>
      </c>
      <c r="E251">
        <v>230</v>
      </c>
      <c r="F251" t="s">
        <v>992</v>
      </c>
      <c r="G251" t="s">
        <v>533</v>
      </c>
      <c r="H251" t="s">
        <v>552</v>
      </c>
      <c r="I251" t="s">
        <v>1085</v>
      </c>
      <c r="J251">
        <v>100000</v>
      </c>
      <c r="K251" t="s">
        <v>1086</v>
      </c>
    </row>
    <row r="252" spans="1:11" x14ac:dyDescent="0.15">
      <c r="B252" t="s">
        <v>991</v>
      </c>
      <c r="K252" s="4">
        <v>41339</v>
      </c>
    </row>
    <row r="253" spans="1:11" x14ac:dyDescent="0.15">
      <c r="A253" t="s">
        <v>934</v>
      </c>
      <c r="B253" t="s">
        <v>527</v>
      </c>
      <c r="C253" t="s">
        <v>524</v>
      </c>
      <c r="D253">
        <v>1</v>
      </c>
      <c r="E253">
        <v>220</v>
      </c>
      <c r="F253" t="s">
        <v>1121</v>
      </c>
      <c r="G253" t="s">
        <v>533</v>
      </c>
      <c r="H253" t="s">
        <v>552</v>
      </c>
      <c r="I253" t="s">
        <v>1085</v>
      </c>
      <c r="J253">
        <v>100000</v>
      </c>
      <c r="K253" s="3">
        <v>41514</v>
      </c>
    </row>
    <row r="254" spans="1:11" x14ac:dyDescent="0.15">
      <c r="B254" t="s">
        <v>1031</v>
      </c>
      <c r="I254" t="s">
        <v>1122</v>
      </c>
    </row>
    <row r="255" spans="1:11" x14ac:dyDescent="0.15">
      <c r="A255" t="s">
        <v>935</v>
      </c>
      <c r="B255" t="s">
        <v>524</v>
      </c>
      <c r="C255" t="s">
        <v>524</v>
      </c>
      <c r="D255">
        <v>1</v>
      </c>
      <c r="E255">
        <v>230</v>
      </c>
      <c r="F255" t="s">
        <v>995</v>
      </c>
      <c r="G255" t="s">
        <v>533</v>
      </c>
      <c r="H255" t="s">
        <v>552</v>
      </c>
      <c r="I255" t="s">
        <v>1085</v>
      </c>
      <c r="J255">
        <v>100000</v>
      </c>
      <c r="K255" t="s">
        <v>1086</v>
      </c>
    </row>
    <row r="256" spans="1:11" x14ac:dyDescent="0.15">
      <c r="B256" t="s">
        <v>991</v>
      </c>
      <c r="K256" s="4">
        <v>41339</v>
      </c>
    </row>
    <row r="257" spans="1:11" x14ac:dyDescent="0.15">
      <c r="A257" t="s">
        <v>936</v>
      </c>
      <c r="B257" t="s">
        <v>527</v>
      </c>
      <c r="C257" t="s">
        <v>524</v>
      </c>
      <c r="D257">
        <v>1</v>
      </c>
      <c r="E257">
        <v>220</v>
      </c>
      <c r="F257" t="s">
        <v>986</v>
      </c>
      <c r="G257" t="s">
        <v>533</v>
      </c>
      <c r="H257" t="s">
        <v>552</v>
      </c>
      <c r="I257" t="s">
        <v>1085</v>
      </c>
      <c r="J257">
        <v>100000</v>
      </c>
      <c r="K257" s="3">
        <v>41514</v>
      </c>
    </row>
    <row r="258" spans="1:11" x14ac:dyDescent="0.15">
      <c r="B258" t="s">
        <v>967</v>
      </c>
    </row>
    <row r="259" spans="1:11" x14ac:dyDescent="0.15">
      <c r="A259" t="s">
        <v>205</v>
      </c>
    </row>
    <row r="260" spans="1:11" x14ac:dyDescent="0.15">
      <c r="A260" t="s">
        <v>937</v>
      </c>
      <c r="B260" t="s">
        <v>524</v>
      </c>
      <c r="C260" t="s">
        <v>518</v>
      </c>
      <c r="D260">
        <v>2</v>
      </c>
      <c r="E260">
        <v>170</v>
      </c>
      <c r="F260" t="s">
        <v>964</v>
      </c>
      <c r="G260" t="s">
        <v>533</v>
      </c>
      <c r="H260" t="s">
        <v>1124</v>
      </c>
      <c r="I260" t="s">
        <v>1106</v>
      </c>
      <c r="J260">
        <v>65000</v>
      </c>
      <c r="K260" t="s">
        <v>1086</v>
      </c>
    </row>
    <row r="261" spans="1:11" x14ac:dyDescent="0.15">
      <c r="B261" t="s">
        <v>991</v>
      </c>
      <c r="C261" t="s">
        <v>1123</v>
      </c>
      <c r="K261" s="4">
        <v>41339</v>
      </c>
    </row>
    <row r="262" spans="1:11" x14ac:dyDescent="0.15">
      <c r="A262" t="s">
        <v>938</v>
      </c>
      <c r="B262" t="s">
        <v>527</v>
      </c>
      <c r="C262" t="s">
        <v>518</v>
      </c>
      <c r="D262">
        <v>2</v>
      </c>
      <c r="E262">
        <v>170</v>
      </c>
      <c r="F262" t="s">
        <v>970</v>
      </c>
      <c r="G262" t="s">
        <v>533</v>
      </c>
      <c r="H262" t="s">
        <v>1125</v>
      </c>
      <c r="I262" t="s">
        <v>1106</v>
      </c>
      <c r="J262">
        <v>65000</v>
      </c>
      <c r="K262" t="s">
        <v>1086</v>
      </c>
    </row>
    <row r="263" spans="1:11" x14ac:dyDescent="0.15">
      <c r="B263" t="s">
        <v>967</v>
      </c>
      <c r="C263" t="s">
        <v>1123</v>
      </c>
      <c r="I263" t="s">
        <v>1126</v>
      </c>
      <c r="K263" s="4">
        <v>41403</v>
      </c>
    </row>
    <row r="264" spans="1:11" x14ac:dyDescent="0.15">
      <c r="A264" t="s">
        <v>207</v>
      </c>
    </row>
    <row r="265" spans="1:11" x14ac:dyDescent="0.15">
      <c r="A265" t="s">
        <v>36</v>
      </c>
      <c r="B265" t="s">
        <v>525</v>
      </c>
      <c r="C265" t="s">
        <v>529</v>
      </c>
      <c r="D265">
        <v>3</v>
      </c>
      <c r="E265">
        <v>100</v>
      </c>
      <c r="F265" t="s">
        <v>960</v>
      </c>
      <c r="G265" t="s">
        <v>533</v>
      </c>
      <c r="H265" t="s">
        <v>615</v>
      </c>
      <c r="I265" t="s">
        <v>1085</v>
      </c>
      <c r="J265">
        <v>22000</v>
      </c>
      <c r="K265" t="s">
        <v>1086</v>
      </c>
    </row>
    <row r="266" spans="1:11" x14ac:dyDescent="0.15">
      <c r="K266" s="4">
        <v>41339</v>
      </c>
    </row>
    <row r="267" spans="1:11" x14ac:dyDescent="0.15">
      <c r="A267" t="s">
        <v>939</v>
      </c>
      <c r="B267" t="s">
        <v>524</v>
      </c>
      <c r="C267" t="s">
        <v>529</v>
      </c>
      <c r="D267">
        <v>3</v>
      </c>
      <c r="E267">
        <v>120</v>
      </c>
      <c r="F267" t="s">
        <v>964</v>
      </c>
      <c r="G267" t="s">
        <v>533</v>
      </c>
      <c r="H267" t="s">
        <v>618</v>
      </c>
      <c r="J267">
        <v>55000</v>
      </c>
      <c r="K267" t="s">
        <v>1086</v>
      </c>
    </row>
    <row r="268" spans="1:11" x14ac:dyDescent="0.15">
      <c r="K268" s="4">
        <v>41339</v>
      </c>
    </row>
    <row r="269" spans="1:11" x14ac:dyDescent="0.15">
      <c r="A269" t="s">
        <v>940</v>
      </c>
      <c r="B269" t="s">
        <v>571</v>
      </c>
      <c r="C269" t="s">
        <v>529</v>
      </c>
      <c r="D269">
        <v>3</v>
      </c>
      <c r="E269">
        <v>160</v>
      </c>
      <c r="F269" t="s">
        <v>964</v>
      </c>
      <c r="G269" t="s">
        <v>533</v>
      </c>
      <c r="H269" t="s">
        <v>1127</v>
      </c>
      <c r="I269" t="s">
        <v>1128</v>
      </c>
      <c r="J269">
        <v>115000</v>
      </c>
      <c r="K269" t="s">
        <v>1086</v>
      </c>
    </row>
    <row r="270" spans="1:11" x14ac:dyDescent="0.15">
      <c r="B270" t="s">
        <v>1017</v>
      </c>
      <c r="H270" t="s">
        <v>1066</v>
      </c>
      <c r="K270" s="4">
        <v>41509</v>
      </c>
    </row>
    <row r="271" spans="1:11" x14ac:dyDescent="0.15">
      <c r="A271" t="s">
        <v>941</v>
      </c>
      <c r="B271" t="s">
        <v>524</v>
      </c>
      <c r="C271" t="s">
        <v>529</v>
      </c>
      <c r="D271">
        <v>3</v>
      </c>
      <c r="E271">
        <v>120</v>
      </c>
      <c r="F271" t="s">
        <v>970</v>
      </c>
      <c r="G271" t="s">
        <v>533</v>
      </c>
      <c r="H271" t="s">
        <v>593</v>
      </c>
      <c r="J271">
        <v>50000</v>
      </c>
      <c r="K271" t="s">
        <v>1086</v>
      </c>
    </row>
    <row r="272" spans="1:11" x14ac:dyDescent="0.15">
      <c r="K272" s="4">
        <v>41339</v>
      </c>
    </row>
    <row r="273" spans="1:11" x14ac:dyDescent="0.15">
      <c r="A273" t="s">
        <v>942</v>
      </c>
      <c r="B273" t="s">
        <v>571</v>
      </c>
      <c r="C273" t="s">
        <v>529</v>
      </c>
      <c r="D273">
        <v>3</v>
      </c>
      <c r="E273">
        <v>160</v>
      </c>
      <c r="F273" t="s">
        <v>970</v>
      </c>
      <c r="G273" t="s">
        <v>533</v>
      </c>
      <c r="H273" t="s">
        <v>601</v>
      </c>
      <c r="J273">
        <v>95000</v>
      </c>
      <c r="K273" t="s">
        <v>1086</v>
      </c>
    </row>
    <row r="274" spans="1:11" x14ac:dyDescent="0.15">
      <c r="B274" t="s">
        <v>1017</v>
      </c>
      <c r="K274" s="4">
        <v>41532</v>
      </c>
    </row>
    <row r="277" spans="1:11" x14ac:dyDescent="0.15">
      <c r="A277" t="s">
        <v>943</v>
      </c>
      <c r="B277" t="s">
        <v>571</v>
      </c>
      <c r="C277" t="s">
        <v>518</v>
      </c>
      <c r="D277">
        <v>1</v>
      </c>
      <c r="E277">
        <v>150</v>
      </c>
      <c r="F277" t="s">
        <v>992</v>
      </c>
      <c r="G277" t="s">
        <v>533</v>
      </c>
      <c r="H277" t="s">
        <v>1117</v>
      </c>
      <c r="I277" t="s">
        <v>1106</v>
      </c>
      <c r="J277">
        <v>40000</v>
      </c>
      <c r="K277" t="s">
        <v>1110</v>
      </c>
    </row>
    <row r="278" spans="1:11" x14ac:dyDescent="0.15">
      <c r="B278" t="s">
        <v>1129</v>
      </c>
      <c r="H278" t="s">
        <v>552</v>
      </c>
      <c r="I278" t="s">
        <v>1130</v>
      </c>
      <c r="K278" s="4">
        <v>41526</v>
      </c>
    </row>
    <row r="279" spans="1:11" x14ac:dyDescent="0.15">
      <c r="A279" t="s">
        <v>944</v>
      </c>
      <c r="B279" t="s">
        <v>571</v>
      </c>
      <c r="C279" t="s">
        <v>518</v>
      </c>
      <c r="D279">
        <v>1</v>
      </c>
      <c r="E279">
        <v>160</v>
      </c>
      <c r="F279" t="s">
        <v>986</v>
      </c>
      <c r="G279" t="s">
        <v>533</v>
      </c>
      <c r="H279" t="s">
        <v>1088</v>
      </c>
      <c r="I279" t="s">
        <v>1108</v>
      </c>
      <c r="J279">
        <v>465000</v>
      </c>
      <c r="K279" t="s">
        <v>1110</v>
      </c>
    </row>
    <row r="280" spans="1:11" x14ac:dyDescent="0.15">
      <c r="B280" t="s">
        <v>1069</v>
      </c>
      <c r="I280" t="s">
        <v>1131</v>
      </c>
      <c r="K280" s="4">
        <v>41537</v>
      </c>
    </row>
    <row r="281" spans="1:11" x14ac:dyDescent="0.15">
      <c r="A281" t="s">
        <v>210</v>
      </c>
    </row>
    <row r="282" spans="1:11" x14ac:dyDescent="0.15">
      <c r="A282" t="s">
        <v>945</v>
      </c>
      <c r="B282" t="s">
        <v>527</v>
      </c>
      <c r="C282" t="s">
        <v>529</v>
      </c>
      <c r="D282">
        <v>1</v>
      </c>
      <c r="E282">
        <v>200</v>
      </c>
      <c r="F282" t="s">
        <v>992</v>
      </c>
      <c r="G282" t="s">
        <v>533</v>
      </c>
      <c r="H282" t="s">
        <v>1071</v>
      </c>
      <c r="I282" t="s">
        <v>1106</v>
      </c>
      <c r="J282">
        <v>40000</v>
      </c>
      <c r="K282" t="s">
        <v>1133</v>
      </c>
    </row>
    <row r="283" spans="1:11" x14ac:dyDescent="0.15">
      <c r="B283" t="s">
        <v>1069</v>
      </c>
      <c r="H283" t="s">
        <v>1132</v>
      </c>
      <c r="K283" s="4">
        <v>41333</v>
      </c>
    </row>
    <row r="284" spans="1:11" x14ac:dyDescent="0.15">
      <c r="A284" t="s">
        <v>946</v>
      </c>
      <c r="B284" t="s">
        <v>571</v>
      </c>
      <c r="C284" t="s">
        <v>529</v>
      </c>
      <c r="D284">
        <v>1</v>
      </c>
      <c r="E284">
        <v>200</v>
      </c>
      <c r="F284" t="s">
        <v>970</v>
      </c>
      <c r="G284" t="s">
        <v>533</v>
      </c>
      <c r="H284" t="s">
        <v>1071</v>
      </c>
      <c r="I284" t="s">
        <v>1106</v>
      </c>
      <c r="J284">
        <v>480000</v>
      </c>
      <c r="K284" t="s">
        <v>1086</v>
      </c>
    </row>
    <row r="285" spans="1:11" x14ac:dyDescent="0.15">
      <c r="B285" t="s">
        <v>1039</v>
      </c>
      <c r="H285" t="s">
        <v>552</v>
      </c>
      <c r="K285" s="4">
        <v>41339</v>
      </c>
    </row>
    <row r="286" spans="1:11" x14ac:dyDescent="0.15">
      <c r="A286" t="s">
        <v>947</v>
      </c>
      <c r="B286" t="s">
        <v>571</v>
      </c>
      <c r="C286" t="s">
        <v>529</v>
      </c>
      <c r="D286">
        <v>1</v>
      </c>
      <c r="E286">
        <v>200</v>
      </c>
      <c r="F286" t="s">
        <v>964</v>
      </c>
      <c r="G286" t="s">
        <v>533</v>
      </c>
      <c r="H286" t="s">
        <v>1134</v>
      </c>
      <c r="I286" t="s">
        <v>1106</v>
      </c>
      <c r="J286">
        <v>480000</v>
      </c>
      <c r="K286" t="s">
        <v>1086</v>
      </c>
    </row>
    <row r="287" spans="1:11" x14ac:dyDescent="0.15">
      <c r="B287" t="s">
        <v>1039</v>
      </c>
      <c r="H287" t="s">
        <v>651</v>
      </c>
      <c r="I287" t="s">
        <v>1135</v>
      </c>
      <c r="K287" s="4">
        <v>41339</v>
      </c>
    </row>
    <row r="288" spans="1:11" x14ac:dyDescent="0.15">
      <c r="I288" t="s">
        <v>1136</v>
      </c>
    </row>
    <row r="289" spans="1:11" x14ac:dyDescent="0.15">
      <c r="A289" t="s">
        <v>201</v>
      </c>
    </row>
    <row r="290" spans="1:11" x14ac:dyDescent="0.15">
      <c r="A290" t="s">
        <v>231</v>
      </c>
      <c r="B290" t="s">
        <v>527</v>
      </c>
      <c r="C290" t="s">
        <v>525</v>
      </c>
      <c r="D290">
        <v>1</v>
      </c>
      <c r="E290">
        <v>170</v>
      </c>
      <c r="F290" t="s">
        <v>992</v>
      </c>
      <c r="G290" t="s">
        <v>519</v>
      </c>
      <c r="H290" t="s">
        <v>1117</v>
      </c>
      <c r="I290" t="s">
        <v>1106</v>
      </c>
      <c r="J290">
        <v>40000</v>
      </c>
      <c r="K290" t="s">
        <v>1086</v>
      </c>
    </row>
    <row r="291" spans="1:11" x14ac:dyDescent="0.15">
      <c r="B291" t="s">
        <v>1137</v>
      </c>
      <c r="H291" t="s">
        <v>552</v>
      </c>
      <c r="K291" s="4">
        <v>41398</v>
      </c>
    </row>
    <row r="292" spans="1:11" x14ac:dyDescent="0.15">
      <c r="A292" t="s">
        <v>1138</v>
      </c>
    </row>
    <row r="293" spans="1:11" x14ac:dyDescent="0.15">
      <c r="A293" t="s">
        <v>232</v>
      </c>
      <c r="B293" t="s">
        <v>1139</v>
      </c>
      <c r="C293" t="s">
        <v>525</v>
      </c>
      <c r="D293">
        <v>1</v>
      </c>
      <c r="E293">
        <v>60</v>
      </c>
      <c r="F293" t="s">
        <v>960</v>
      </c>
      <c r="G293" t="s">
        <v>519</v>
      </c>
      <c r="H293" t="s">
        <v>671</v>
      </c>
      <c r="I293" t="s">
        <v>1085</v>
      </c>
      <c r="J293">
        <v>20000</v>
      </c>
      <c r="K293" t="s">
        <v>1110</v>
      </c>
    </row>
    <row r="294" spans="1:11" x14ac:dyDescent="0.15">
      <c r="K294" s="4">
        <v>41524</v>
      </c>
    </row>
    <row r="295" spans="1:11" x14ac:dyDescent="0.15">
      <c r="A295" t="s">
        <v>948</v>
      </c>
      <c r="B295" t="s">
        <v>1140</v>
      </c>
      <c r="C295" t="s">
        <v>525</v>
      </c>
      <c r="D295">
        <v>1</v>
      </c>
      <c r="E295">
        <v>100</v>
      </c>
      <c r="F295" t="s">
        <v>964</v>
      </c>
      <c r="G295" t="s">
        <v>519</v>
      </c>
      <c r="H295" t="s">
        <v>949</v>
      </c>
      <c r="J295">
        <v>30000</v>
      </c>
      <c r="K295" t="s">
        <v>1086</v>
      </c>
    </row>
    <row r="296" spans="1:11" x14ac:dyDescent="0.15">
      <c r="K296" s="4">
        <v>41339</v>
      </c>
    </row>
    <row r="297" spans="1:11" x14ac:dyDescent="0.15">
      <c r="A297" t="s">
        <v>1141</v>
      </c>
    </row>
    <row r="298" spans="1:11" x14ac:dyDescent="0.15">
      <c r="A298" t="s">
        <v>145</v>
      </c>
      <c r="B298" t="s">
        <v>517</v>
      </c>
      <c r="C298" t="s">
        <v>525</v>
      </c>
      <c r="D298">
        <v>1</v>
      </c>
      <c r="E298">
        <v>60</v>
      </c>
      <c r="F298" t="s">
        <v>960</v>
      </c>
      <c r="G298" t="s">
        <v>533</v>
      </c>
      <c r="H298" t="s">
        <v>998</v>
      </c>
      <c r="I298" t="s">
        <v>1085</v>
      </c>
      <c r="J298">
        <v>50000</v>
      </c>
      <c r="K298" t="s">
        <v>1086</v>
      </c>
    </row>
    <row r="299" spans="1:11" x14ac:dyDescent="0.15">
      <c r="I299" t="s">
        <v>1142</v>
      </c>
      <c r="K299" s="4">
        <v>41523</v>
      </c>
    </row>
    <row r="300" spans="1:11" x14ac:dyDescent="0.15">
      <c r="I300" t="s">
        <v>1143</v>
      </c>
    </row>
    <row r="301" spans="1:11" x14ac:dyDescent="0.15">
      <c r="I301" t="s">
        <v>1144</v>
      </c>
    </row>
    <row r="302" spans="1:11" x14ac:dyDescent="0.15">
      <c r="B302" t="s">
        <v>518</v>
      </c>
      <c r="C302" t="s">
        <v>527</v>
      </c>
      <c r="E302">
        <v>50</v>
      </c>
      <c r="G302" t="s">
        <v>519</v>
      </c>
      <c r="H302" t="s">
        <v>601</v>
      </c>
      <c r="I302" t="s">
        <v>1145</v>
      </c>
    </row>
    <row r="303" spans="1:11" x14ac:dyDescent="0.15">
      <c r="B303" t="s">
        <v>1146</v>
      </c>
    </row>
    <row r="304" spans="1:11" x14ac:dyDescent="0.15">
      <c r="A304" t="s">
        <v>950</v>
      </c>
      <c r="B304" t="s">
        <v>521</v>
      </c>
      <c r="C304" t="s">
        <v>518</v>
      </c>
      <c r="D304">
        <v>1</v>
      </c>
      <c r="E304">
        <v>140</v>
      </c>
      <c r="F304" t="s">
        <v>960</v>
      </c>
      <c r="G304" t="s">
        <v>533</v>
      </c>
      <c r="H304" t="s">
        <v>998</v>
      </c>
      <c r="J304">
        <v>75000</v>
      </c>
      <c r="K304" t="s">
        <v>1086</v>
      </c>
    </row>
    <row r="305" spans="1:11" x14ac:dyDescent="0.15">
      <c r="I305" t="s">
        <v>1142</v>
      </c>
      <c r="K305" s="4">
        <v>41356</v>
      </c>
    </row>
    <row r="306" spans="1:11" x14ac:dyDescent="0.15">
      <c r="I306" t="s">
        <v>1143</v>
      </c>
    </row>
    <row r="307" spans="1:11" x14ac:dyDescent="0.15">
      <c r="I307" t="s">
        <v>1144</v>
      </c>
    </row>
    <row r="308" spans="1:11" x14ac:dyDescent="0.15">
      <c r="B308" t="s">
        <v>527</v>
      </c>
      <c r="C308" t="s">
        <v>524</v>
      </c>
      <c r="E308">
        <v>130</v>
      </c>
      <c r="H308" t="s">
        <v>601</v>
      </c>
      <c r="I308" t="s">
        <v>1145</v>
      </c>
    </row>
    <row r="309" spans="1:11" x14ac:dyDescent="0.15">
      <c r="B309" t="s">
        <v>1147</v>
      </c>
    </row>
    <row r="310" spans="1:11" x14ac:dyDescent="0.15">
      <c r="A310" t="s">
        <v>951</v>
      </c>
      <c r="B310" t="s">
        <v>521</v>
      </c>
      <c r="C310" t="s">
        <v>529</v>
      </c>
      <c r="D310">
        <v>1</v>
      </c>
      <c r="E310">
        <v>240</v>
      </c>
      <c r="F310" t="s">
        <v>960</v>
      </c>
      <c r="G310" t="s">
        <v>533</v>
      </c>
      <c r="H310" t="s">
        <v>998</v>
      </c>
      <c r="J310">
        <v>100000</v>
      </c>
      <c r="K310" t="s">
        <v>1086</v>
      </c>
    </row>
    <row r="311" spans="1:11" x14ac:dyDescent="0.15">
      <c r="I311" t="s">
        <v>1142</v>
      </c>
      <c r="K311" s="4">
        <v>41356</v>
      </c>
    </row>
    <row r="312" spans="1:11" x14ac:dyDescent="0.15">
      <c r="I312" t="s">
        <v>1143</v>
      </c>
    </row>
    <row r="313" spans="1:11" x14ac:dyDescent="0.15">
      <c r="I313" t="s">
        <v>1144</v>
      </c>
    </row>
    <row r="314" spans="1:11" x14ac:dyDescent="0.15">
      <c r="B314" t="s">
        <v>567</v>
      </c>
      <c r="C314" t="s">
        <v>525</v>
      </c>
      <c r="E314">
        <v>230</v>
      </c>
      <c r="H314" t="s">
        <v>1071</v>
      </c>
      <c r="I314" t="s">
        <v>1145</v>
      </c>
    </row>
    <row r="315" spans="1:11" x14ac:dyDescent="0.15">
      <c r="B315" t="s">
        <v>1148</v>
      </c>
    </row>
    <row r="316" spans="1:11" x14ac:dyDescent="0.15">
      <c r="A316" t="s">
        <v>952</v>
      </c>
      <c r="B316" t="s">
        <v>517</v>
      </c>
      <c r="C316" t="s">
        <v>525</v>
      </c>
      <c r="D316">
        <v>1</v>
      </c>
      <c r="E316">
        <v>70</v>
      </c>
      <c r="F316" t="s">
        <v>960</v>
      </c>
      <c r="G316" t="s">
        <v>533</v>
      </c>
      <c r="H316" t="s">
        <v>998</v>
      </c>
      <c r="I316" t="s">
        <v>1085</v>
      </c>
      <c r="J316">
        <v>150000</v>
      </c>
      <c r="K316" t="s">
        <v>1110</v>
      </c>
    </row>
    <row r="317" spans="1:11" x14ac:dyDescent="0.15">
      <c r="K317" s="4">
        <v>41530</v>
      </c>
    </row>
    <row r="318" spans="1:11" x14ac:dyDescent="0.15">
      <c r="A318" t="s">
        <v>953</v>
      </c>
      <c r="B318" t="s">
        <v>517</v>
      </c>
      <c r="C318" t="s">
        <v>525</v>
      </c>
      <c r="D318">
        <v>1</v>
      </c>
      <c r="E318">
        <v>65</v>
      </c>
      <c r="F318" t="s">
        <v>960</v>
      </c>
      <c r="G318" t="s">
        <v>533</v>
      </c>
      <c r="H318" t="s">
        <v>998</v>
      </c>
      <c r="I318" t="s">
        <v>1085</v>
      </c>
      <c r="J318">
        <v>115000</v>
      </c>
      <c r="K318" t="s">
        <v>1133</v>
      </c>
    </row>
    <row r="319" spans="1:11" x14ac:dyDescent="0.15">
      <c r="K319" s="4">
        <v>41316</v>
      </c>
    </row>
    <row r="320" spans="1:11" x14ac:dyDescent="0.15">
      <c r="A320" t="s">
        <v>954</v>
      </c>
      <c r="B320" t="s">
        <v>521</v>
      </c>
      <c r="C320" t="s">
        <v>529</v>
      </c>
      <c r="D320">
        <v>1</v>
      </c>
      <c r="E320">
        <v>150</v>
      </c>
      <c r="F320" t="s">
        <v>960</v>
      </c>
      <c r="G320" t="s">
        <v>533</v>
      </c>
      <c r="H320" t="s">
        <v>998</v>
      </c>
      <c r="I320" t="s">
        <v>1085</v>
      </c>
      <c r="J320">
        <v>110000</v>
      </c>
      <c r="K320" t="s">
        <v>1110</v>
      </c>
    </row>
    <row r="321" spans="1:11" x14ac:dyDescent="0.15">
      <c r="I321" t="s">
        <v>1142</v>
      </c>
      <c r="K321" s="4">
        <v>41514</v>
      </c>
    </row>
    <row r="322" spans="1:11" x14ac:dyDescent="0.15">
      <c r="I322" t="s">
        <v>1143</v>
      </c>
    </row>
    <row r="323" spans="1:11" x14ac:dyDescent="0.15">
      <c r="I323" t="s">
        <v>1144</v>
      </c>
    </row>
    <row r="324" spans="1:11" x14ac:dyDescent="0.15">
      <c r="B324" t="s">
        <v>571</v>
      </c>
      <c r="C324" t="s">
        <v>524</v>
      </c>
      <c r="H324" t="s">
        <v>1071</v>
      </c>
      <c r="I324" t="s">
        <v>1145</v>
      </c>
    </row>
    <row r="325" spans="1:11" x14ac:dyDescent="0.15">
      <c r="B325" t="s">
        <v>1069</v>
      </c>
    </row>
    <row r="326" spans="1:11" x14ac:dyDescent="0.15">
      <c r="A326" t="s">
        <v>955</v>
      </c>
      <c r="B326" t="s">
        <v>529</v>
      </c>
      <c r="C326" t="s">
        <v>521</v>
      </c>
      <c r="D326">
        <v>1</v>
      </c>
      <c r="E326">
        <v>240</v>
      </c>
      <c r="F326" t="s">
        <v>960</v>
      </c>
      <c r="G326" t="s">
        <v>533</v>
      </c>
      <c r="H326" t="s">
        <v>998</v>
      </c>
      <c r="I326" t="s">
        <v>1085</v>
      </c>
      <c r="J326">
        <v>160000</v>
      </c>
      <c r="K326" t="s">
        <v>1110</v>
      </c>
    </row>
    <row r="327" spans="1:11" x14ac:dyDescent="0.15">
      <c r="I327" t="s">
        <v>1142</v>
      </c>
      <c r="K327" s="4">
        <v>41520</v>
      </c>
    </row>
    <row r="328" spans="1:11" x14ac:dyDescent="0.15">
      <c r="I328" t="s">
        <v>1143</v>
      </c>
    </row>
    <row r="329" spans="1:11" x14ac:dyDescent="0.15">
      <c r="I329" t="s">
        <v>1144</v>
      </c>
    </row>
    <row r="330" spans="1:11" x14ac:dyDescent="0.15">
      <c r="B330" t="s">
        <v>1149</v>
      </c>
      <c r="C330" t="s">
        <v>525</v>
      </c>
      <c r="I330" t="s">
        <v>1145</v>
      </c>
    </row>
    <row r="332" spans="1:11" x14ac:dyDescent="0.15">
      <c r="A332" t="s">
        <v>209</v>
      </c>
    </row>
    <row r="333" spans="1:11" x14ac:dyDescent="0.15">
      <c r="A333" t="s">
        <v>956</v>
      </c>
      <c r="B333" t="s">
        <v>527</v>
      </c>
      <c r="C333" t="s">
        <v>524</v>
      </c>
      <c r="D333">
        <v>4</v>
      </c>
      <c r="E333">
        <v>180</v>
      </c>
      <c r="F333" t="s">
        <v>960</v>
      </c>
      <c r="G333" t="s">
        <v>533</v>
      </c>
      <c r="H333" t="s">
        <v>1150</v>
      </c>
      <c r="I333" t="s">
        <v>1085</v>
      </c>
      <c r="J333">
        <v>40000</v>
      </c>
      <c r="K333" t="s">
        <v>1086</v>
      </c>
    </row>
    <row r="334" spans="1:11" x14ac:dyDescent="0.15">
      <c r="B334" t="s">
        <v>1129</v>
      </c>
      <c r="K334" s="4">
        <v>41339</v>
      </c>
    </row>
    <row r="335" spans="1:11" x14ac:dyDescent="0.15">
      <c r="A335" t="s">
        <v>1151</v>
      </c>
    </row>
    <row r="336" spans="1:11" x14ac:dyDescent="0.15">
      <c r="A336" t="s">
        <v>1152</v>
      </c>
      <c r="B336" t="s">
        <v>517</v>
      </c>
      <c r="C336" t="s">
        <v>525</v>
      </c>
      <c r="D336">
        <v>1</v>
      </c>
      <c r="E336">
        <v>40</v>
      </c>
      <c r="F336" t="s">
        <v>960</v>
      </c>
      <c r="G336" t="s">
        <v>533</v>
      </c>
      <c r="H336" t="s">
        <v>998</v>
      </c>
      <c r="I336" t="s">
        <v>1153</v>
      </c>
      <c r="J336">
        <v>500</v>
      </c>
      <c r="K336" t="s">
        <v>1086</v>
      </c>
    </row>
    <row r="337" spans="1:11" x14ac:dyDescent="0.15">
      <c r="I337" t="s">
        <v>1154</v>
      </c>
      <c r="K337" s="4">
        <v>41339</v>
      </c>
    </row>
    <row r="338" spans="1:11" x14ac:dyDescent="0.15">
      <c r="A338" t="s">
        <v>957</v>
      </c>
      <c r="B338" t="s">
        <v>567</v>
      </c>
      <c r="C338" t="s">
        <v>518</v>
      </c>
      <c r="D338">
        <v>1</v>
      </c>
      <c r="E338">
        <v>789</v>
      </c>
      <c r="F338" t="s">
        <v>960</v>
      </c>
      <c r="G338" t="s">
        <v>533</v>
      </c>
      <c r="H338" t="s">
        <v>998</v>
      </c>
      <c r="I338" t="s">
        <v>1156</v>
      </c>
      <c r="J338">
        <v>300000</v>
      </c>
      <c r="K338" t="s">
        <v>1158</v>
      </c>
    </row>
    <row r="339" spans="1:11" x14ac:dyDescent="0.15">
      <c r="B339" t="s">
        <v>1155</v>
      </c>
      <c r="I339" t="s">
        <v>1157</v>
      </c>
      <c r="K339" s="4">
        <v>41559</v>
      </c>
    </row>
    <row r="341" spans="1:11" x14ac:dyDescent="0.15">
      <c r="A341" t="s">
        <v>732</v>
      </c>
      <c r="B341" t="s">
        <v>666</v>
      </c>
      <c r="C341" t="s">
        <v>518</v>
      </c>
      <c r="D341">
        <v>1</v>
      </c>
      <c r="E341">
        <v>120</v>
      </c>
      <c r="F341" t="s">
        <v>960</v>
      </c>
      <c r="G341" t="s">
        <v>1159</v>
      </c>
      <c r="H341" t="s">
        <v>998</v>
      </c>
      <c r="I341" t="s">
        <v>962</v>
      </c>
      <c r="J341">
        <v>-24000</v>
      </c>
      <c r="K341" s="3">
        <v>40103</v>
      </c>
    </row>
    <row r="342" spans="1:11" x14ac:dyDescent="0.15">
      <c r="A342" t="s">
        <v>733</v>
      </c>
      <c r="B342" t="s">
        <v>666</v>
      </c>
      <c r="C342" t="s">
        <v>518</v>
      </c>
      <c r="D342">
        <v>1</v>
      </c>
      <c r="E342">
        <v>140</v>
      </c>
      <c r="F342" t="s">
        <v>960</v>
      </c>
      <c r="G342" t="s">
        <v>1160</v>
      </c>
      <c r="H342" t="s">
        <v>998</v>
      </c>
      <c r="J342">
        <v>19000</v>
      </c>
      <c r="K342" s="3">
        <v>40103</v>
      </c>
    </row>
    <row r="343" spans="1:11" x14ac:dyDescent="0.15">
      <c r="A343" t="s">
        <v>734</v>
      </c>
      <c r="B343" t="s">
        <v>666</v>
      </c>
      <c r="C343" t="s">
        <v>518</v>
      </c>
      <c r="D343">
        <v>1</v>
      </c>
      <c r="E343">
        <v>160</v>
      </c>
      <c r="F343" t="s">
        <v>960</v>
      </c>
      <c r="G343" t="s">
        <v>1161</v>
      </c>
      <c r="H343" t="s">
        <v>998</v>
      </c>
      <c r="J343">
        <v>26000</v>
      </c>
      <c r="K343" s="3">
        <v>40103</v>
      </c>
    </row>
    <row r="344" spans="1:11" x14ac:dyDescent="0.15">
      <c r="A344" t="s">
        <v>735</v>
      </c>
      <c r="B344" t="s">
        <v>666</v>
      </c>
      <c r="C344" t="s">
        <v>518</v>
      </c>
      <c r="D344">
        <v>1</v>
      </c>
      <c r="E344">
        <v>180</v>
      </c>
      <c r="F344" t="s">
        <v>984</v>
      </c>
      <c r="G344" t="s">
        <v>1162</v>
      </c>
      <c r="H344" t="s">
        <v>998</v>
      </c>
      <c r="J344">
        <v>33000</v>
      </c>
      <c r="K344" s="3">
        <v>40103</v>
      </c>
    </row>
    <row r="345" spans="1:11" x14ac:dyDescent="0.15">
      <c r="A345" t="s">
        <v>736</v>
      </c>
      <c r="B345" t="s">
        <v>666</v>
      </c>
      <c r="C345" t="s">
        <v>518</v>
      </c>
      <c r="D345">
        <v>1</v>
      </c>
      <c r="E345">
        <v>180</v>
      </c>
      <c r="F345" t="s">
        <v>986</v>
      </c>
      <c r="G345" t="s">
        <v>1162</v>
      </c>
      <c r="H345" t="s">
        <v>998</v>
      </c>
      <c r="J345">
        <v>33000</v>
      </c>
      <c r="K345" s="3">
        <v>40103</v>
      </c>
    </row>
    <row r="346" spans="1:11" x14ac:dyDescent="0.15">
      <c r="A346" t="s">
        <v>737</v>
      </c>
      <c r="B346" t="s">
        <v>666</v>
      </c>
      <c r="C346" t="s">
        <v>518</v>
      </c>
      <c r="D346">
        <v>1</v>
      </c>
      <c r="E346">
        <v>180</v>
      </c>
      <c r="F346" t="s">
        <v>995</v>
      </c>
      <c r="G346" t="s">
        <v>1162</v>
      </c>
      <c r="H346" t="s">
        <v>998</v>
      </c>
      <c r="J346">
        <v>33000</v>
      </c>
      <c r="K346" s="3">
        <v>40103</v>
      </c>
    </row>
    <row r="347" spans="1:11" x14ac:dyDescent="0.15">
      <c r="A347" t="s">
        <v>738</v>
      </c>
      <c r="B347" t="s">
        <v>666</v>
      </c>
      <c r="C347" t="s">
        <v>518</v>
      </c>
      <c r="D347">
        <v>1</v>
      </c>
      <c r="E347">
        <v>180</v>
      </c>
      <c r="F347" t="s">
        <v>992</v>
      </c>
      <c r="G347" t="s">
        <v>1162</v>
      </c>
      <c r="H347" t="s">
        <v>998</v>
      </c>
      <c r="J347">
        <v>33000</v>
      </c>
      <c r="K347" s="3">
        <v>40103</v>
      </c>
    </row>
    <row r="348" spans="1:11" x14ac:dyDescent="0.15">
      <c r="A348" t="s">
        <v>739</v>
      </c>
      <c r="B348" t="s">
        <v>666</v>
      </c>
      <c r="C348" t="s">
        <v>518</v>
      </c>
      <c r="D348">
        <v>1</v>
      </c>
      <c r="E348">
        <v>140</v>
      </c>
      <c r="F348" t="s">
        <v>960</v>
      </c>
      <c r="G348" t="s">
        <v>1163</v>
      </c>
      <c r="H348" t="s">
        <v>998</v>
      </c>
      <c r="J348">
        <v>15500</v>
      </c>
      <c r="K348" s="3">
        <v>40103</v>
      </c>
    </row>
    <row r="349" spans="1:11" x14ac:dyDescent="0.15">
      <c r="A349" t="s">
        <v>740</v>
      </c>
      <c r="B349" t="s">
        <v>666</v>
      </c>
      <c r="C349" t="s">
        <v>518</v>
      </c>
      <c r="D349">
        <v>1</v>
      </c>
      <c r="E349">
        <v>170</v>
      </c>
      <c r="F349" t="s">
        <v>960</v>
      </c>
      <c r="G349" t="s">
        <v>1160</v>
      </c>
      <c r="H349" t="s">
        <v>998</v>
      </c>
      <c r="J349">
        <v>19000</v>
      </c>
      <c r="K349" s="3">
        <v>40103</v>
      </c>
    </row>
    <row r="350" spans="1:11" x14ac:dyDescent="0.15">
      <c r="A350" t="s">
        <v>741</v>
      </c>
      <c r="B350" t="s">
        <v>666</v>
      </c>
      <c r="C350" t="s">
        <v>518</v>
      </c>
      <c r="D350">
        <v>1</v>
      </c>
      <c r="E350">
        <v>200</v>
      </c>
      <c r="F350" t="s">
        <v>960</v>
      </c>
      <c r="G350" t="s">
        <v>1164</v>
      </c>
      <c r="H350" t="s">
        <v>998</v>
      </c>
      <c r="J350">
        <v>22500</v>
      </c>
      <c r="K350" s="3">
        <v>40103</v>
      </c>
    </row>
    <row r="351" spans="1:11" x14ac:dyDescent="0.15">
      <c r="A351" t="s">
        <v>742</v>
      </c>
      <c r="B351" t="s">
        <v>666</v>
      </c>
      <c r="C351" t="s">
        <v>518</v>
      </c>
      <c r="D351">
        <v>1</v>
      </c>
      <c r="E351">
        <v>220</v>
      </c>
      <c r="F351" t="s">
        <v>992</v>
      </c>
      <c r="G351" t="s">
        <v>1165</v>
      </c>
      <c r="H351" t="s">
        <v>1005</v>
      </c>
      <c r="J351">
        <v>26000</v>
      </c>
      <c r="K351" s="3">
        <v>40103</v>
      </c>
    </row>
    <row r="354" spans="1:11" x14ac:dyDescent="0.15">
      <c r="A354" t="s">
        <v>85</v>
      </c>
      <c r="B354" t="s">
        <v>666</v>
      </c>
      <c r="C354" t="s">
        <v>518</v>
      </c>
      <c r="D354">
        <v>1</v>
      </c>
      <c r="E354">
        <v>120</v>
      </c>
      <c r="F354" t="s">
        <v>960</v>
      </c>
      <c r="G354" t="s">
        <v>1166</v>
      </c>
      <c r="H354" t="s">
        <v>998</v>
      </c>
      <c r="I354" t="s">
        <v>1085</v>
      </c>
      <c r="J354">
        <v>16000</v>
      </c>
      <c r="K354" s="3">
        <v>40103</v>
      </c>
    </row>
    <row r="355" spans="1:11" x14ac:dyDescent="0.15">
      <c r="A355" t="s">
        <v>743</v>
      </c>
      <c r="B355" t="s">
        <v>666</v>
      </c>
      <c r="C355" t="s">
        <v>518</v>
      </c>
      <c r="D355">
        <v>1</v>
      </c>
      <c r="E355">
        <v>160</v>
      </c>
      <c r="F355" t="s">
        <v>960</v>
      </c>
      <c r="G355" t="s">
        <v>1163</v>
      </c>
      <c r="H355" t="s">
        <v>998</v>
      </c>
      <c r="J355">
        <v>24000</v>
      </c>
      <c r="K355" s="3">
        <v>40103</v>
      </c>
    </row>
    <row r="356" spans="1:11" x14ac:dyDescent="0.15">
      <c r="A356" t="s">
        <v>744</v>
      </c>
      <c r="B356" t="s">
        <v>666</v>
      </c>
      <c r="C356" t="s">
        <v>518</v>
      </c>
      <c r="D356">
        <v>1</v>
      </c>
      <c r="E356">
        <v>200</v>
      </c>
      <c r="F356" t="s">
        <v>986</v>
      </c>
      <c r="G356" t="s">
        <v>1164</v>
      </c>
      <c r="H356" t="s">
        <v>998</v>
      </c>
      <c r="J356">
        <v>32000</v>
      </c>
      <c r="K356" s="3">
        <v>40103</v>
      </c>
    </row>
    <row r="357" spans="1:11" x14ac:dyDescent="0.15">
      <c r="A357" t="s">
        <v>745</v>
      </c>
      <c r="B357" t="s">
        <v>666</v>
      </c>
      <c r="C357" t="s">
        <v>518</v>
      </c>
      <c r="D357">
        <v>1</v>
      </c>
      <c r="E357">
        <v>240</v>
      </c>
      <c r="F357" t="s">
        <v>970</v>
      </c>
      <c r="G357" t="s">
        <v>1167</v>
      </c>
      <c r="H357" t="s">
        <v>1168</v>
      </c>
      <c r="J357">
        <v>40000</v>
      </c>
      <c r="K357" s="3">
        <v>40103</v>
      </c>
    </row>
    <row r="358" spans="1:11" x14ac:dyDescent="0.15">
      <c r="A358" t="s">
        <v>746</v>
      </c>
      <c r="B358" t="s">
        <v>666</v>
      </c>
      <c r="C358" t="s">
        <v>518</v>
      </c>
      <c r="D358">
        <v>1</v>
      </c>
      <c r="E358">
        <v>240</v>
      </c>
      <c r="F358" t="s">
        <v>984</v>
      </c>
      <c r="G358" t="s">
        <v>1167</v>
      </c>
      <c r="H358" t="s">
        <v>1169</v>
      </c>
      <c r="J358">
        <v>40000</v>
      </c>
      <c r="K358" s="3">
        <v>40103</v>
      </c>
    </row>
    <row r="359" spans="1:11" x14ac:dyDescent="0.15">
      <c r="A359" t="s">
        <v>747</v>
      </c>
      <c r="B359" t="s">
        <v>666</v>
      </c>
      <c r="C359" t="s">
        <v>518</v>
      </c>
      <c r="D359">
        <v>1</v>
      </c>
      <c r="E359">
        <v>240</v>
      </c>
      <c r="F359" t="s">
        <v>992</v>
      </c>
      <c r="G359" t="s">
        <v>1167</v>
      </c>
      <c r="H359" t="s">
        <v>1170</v>
      </c>
      <c r="J359">
        <v>40000</v>
      </c>
      <c r="K359" s="3">
        <v>40103</v>
      </c>
    </row>
    <row r="360" spans="1:11" x14ac:dyDescent="0.15">
      <c r="A360" t="s">
        <v>748</v>
      </c>
      <c r="B360" t="s">
        <v>666</v>
      </c>
      <c r="C360" t="s">
        <v>518</v>
      </c>
      <c r="D360">
        <v>1</v>
      </c>
      <c r="E360">
        <v>240</v>
      </c>
      <c r="F360" t="s">
        <v>986</v>
      </c>
      <c r="G360" t="s">
        <v>1167</v>
      </c>
      <c r="H360" t="s">
        <v>1171</v>
      </c>
      <c r="J360">
        <v>40000</v>
      </c>
      <c r="K360" s="3">
        <v>40103</v>
      </c>
    </row>
    <row r="363" spans="1:11" x14ac:dyDescent="0.15">
      <c r="A363" t="s">
        <v>142</v>
      </c>
      <c r="B363" t="s">
        <v>666</v>
      </c>
      <c r="C363" t="s">
        <v>518</v>
      </c>
      <c r="D363">
        <v>1</v>
      </c>
      <c r="E363">
        <v>130</v>
      </c>
      <c r="F363" t="s">
        <v>960</v>
      </c>
      <c r="G363" t="s">
        <v>1159</v>
      </c>
      <c r="H363" t="s">
        <v>998</v>
      </c>
      <c r="I363" t="s">
        <v>1085</v>
      </c>
      <c r="J363">
        <v>30000</v>
      </c>
      <c r="K363" s="3">
        <v>40103</v>
      </c>
    </row>
    <row r="364" spans="1:11" x14ac:dyDescent="0.15">
      <c r="A364" t="s">
        <v>749</v>
      </c>
      <c r="B364" t="s">
        <v>666</v>
      </c>
      <c r="C364" t="s">
        <v>518</v>
      </c>
      <c r="D364">
        <v>1</v>
      </c>
      <c r="E364">
        <v>190</v>
      </c>
      <c r="F364" t="s">
        <v>960</v>
      </c>
      <c r="G364" t="s">
        <v>1160</v>
      </c>
      <c r="H364" t="s">
        <v>998</v>
      </c>
      <c r="I364" t="s">
        <v>1085</v>
      </c>
      <c r="J364">
        <v>39500</v>
      </c>
      <c r="K364" s="3">
        <v>40103</v>
      </c>
    </row>
    <row r="365" spans="1:11" x14ac:dyDescent="0.15">
      <c r="A365" t="s">
        <v>750</v>
      </c>
      <c r="B365" t="s">
        <v>666</v>
      </c>
      <c r="C365" t="s">
        <v>518</v>
      </c>
      <c r="D365">
        <v>1</v>
      </c>
      <c r="E365">
        <v>160</v>
      </c>
      <c r="F365" t="s">
        <v>960</v>
      </c>
      <c r="G365" t="s">
        <v>1161</v>
      </c>
      <c r="H365" t="s">
        <v>998</v>
      </c>
      <c r="J365">
        <v>49000</v>
      </c>
      <c r="K365" s="3">
        <v>40103</v>
      </c>
    </row>
    <row r="366" spans="1:11" x14ac:dyDescent="0.15">
      <c r="A366" t="s">
        <v>751</v>
      </c>
      <c r="B366" t="s">
        <v>666</v>
      </c>
      <c r="C366" t="s">
        <v>518</v>
      </c>
      <c r="D366">
        <v>1</v>
      </c>
      <c r="E366">
        <v>230</v>
      </c>
      <c r="F366" t="s">
        <v>970</v>
      </c>
      <c r="G366" t="s">
        <v>1162</v>
      </c>
      <c r="H366" t="s">
        <v>998</v>
      </c>
      <c r="I366" t="s">
        <v>976</v>
      </c>
      <c r="J366">
        <v>58500</v>
      </c>
      <c r="K366" s="3">
        <v>40103</v>
      </c>
    </row>
    <row r="367" spans="1:11" x14ac:dyDescent="0.15">
      <c r="I367" t="s">
        <v>1172</v>
      </c>
    </row>
    <row r="368" spans="1:11" x14ac:dyDescent="0.15">
      <c r="A368" t="s">
        <v>752</v>
      </c>
      <c r="B368" t="s">
        <v>666</v>
      </c>
      <c r="C368" t="s">
        <v>518</v>
      </c>
      <c r="D368">
        <v>1</v>
      </c>
      <c r="E368">
        <v>230</v>
      </c>
      <c r="F368" t="s">
        <v>964</v>
      </c>
      <c r="G368" t="s">
        <v>1162</v>
      </c>
      <c r="H368" t="s">
        <v>998</v>
      </c>
      <c r="J368">
        <v>58500</v>
      </c>
      <c r="K368" s="3">
        <v>40103</v>
      </c>
    </row>
    <row r="369" spans="1:11" x14ac:dyDescent="0.15">
      <c r="A369" t="s">
        <v>753</v>
      </c>
      <c r="B369" t="s">
        <v>666</v>
      </c>
      <c r="C369" t="s">
        <v>518</v>
      </c>
      <c r="D369">
        <v>1</v>
      </c>
      <c r="E369">
        <v>210</v>
      </c>
      <c r="F369" t="s">
        <v>960</v>
      </c>
      <c r="G369" t="s">
        <v>1161</v>
      </c>
      <c r="H369" t="s">
        <v>998</v>
      </c>
      <c r="J369">
        <v>51500</v>
      </c>
      <c r="K369" s="3">
        <v>40103</v>
      </c>
    </row>
    <row r="370" spans="1:11" x14ac:dyDescent="0.15">
      <c r="A370" t="s">
        <v>754</v>
      </c>
      <c r="B370" t="s">
        <v>666</v>
      </c>
      <c r="C370" t="s">
        <v>518</v>
      </c>
      <c r="D370">
        <v>1</v>
      </c>
      <c r="E370">
        <v>220</v>
      </c>
      <c r="F370" t="s">
        <v>960</v>
      </c>
      <c r="G370" t="s">
        <v>1173</v>
      </c>
      <c r="H370" t="s">
        <v>1168</v>
      </c>
      <c r="J370">
        <v>63500</v>
      </c>
      <c r="K370" s="3">
        <v>40103</v>
      </c>
    </row>
    <row r="371" spans="1:11" x14ac:dyDescent="0.15">
      <c r="H371" t="s">
        <v>1174</v>
      </c>
    </row>
    <row r="374" spans="1:11" x14ac:dyDescent="0.15">
      <c r="A374" t="s">
        <v>269</v>
      </c>
      <c r="B374" t="s">
        <v>666</v>
      </c>
      <c r="C374" t="s">
        <v>518</v>
      </c>
      <c r="D374">
        <v>1</v>
      </c>
      <c r="E374">
        <v>200</v>
      </c>
      <c r="F374" t="s">
        <v>960</v>
      </c>
      <c r="G374" t="s">
        <v>1175</v>
      </c>
      <c r="H374" t="s">
        <v>755</v>
      </c>
      <c r="I374" t="s">
        <v>1085</v>
      </c>
      <c r="J374">
        <v>500</v>
      </c>
      <c r="K374" s="3">
        <v>39917</v>
      </c>
    </row>
    <row r="375" spans="1:11" x14ac:dyDescent="0.15">
      <c r="A375" t="s">
        <v>756</v>
      </c>
      <c r="B375" t="s">
        <v>666</v>
      </c>
      <c r="C375" t="s">
        <v>518</v>
      </c>
      <c r="D375">
        <v>1</v>
      </c>
      <c r="E375">
        <v>250</v>
      </c>
      <c r="F375" t="s">
        <v>970</v>
      </c>
      <c r="G375" t="s">
        <v>1176</v>
      </c>
      <c r="H375" t="s">
        <v>1177</v>
      </c>
      <c r="J375">
        <v>115000</v>
      </c>
      <c r="K375" s="3">
        <v>40170</v>
      </c>
    </row>
    <row r="376" spans="1:11" x14ac:dyDescent="0.15">
      <c r="H376" t="s">
        <v>1170</v>
      </c>
    </row>
    <row r="377" spans="1:11" x14ac:dyDescent="0.15">
      <c r="H377" t="s">
        <v>1099</v>
      </c>
    </row>
    <row r="378" spans="1:11" x14ac:dyDescent="0.15">
      <c r="A378" t="s">
        <v>757</v>
      </c>
      <c r="B378" t="s">
        <v>666</v>
      </c>
      <c r="C378" t="s">
        <v>518</v>
      </c>
      <c r="D378">
        <v>1</v>
      </c>
      <c r="E378">
        <v>240</v>
      </c>
      <c r="F378" t="s">
        <v>960</v>
      </c>
      <c r="G378" t="s">
        <v>1160</v>
      </c>
      <c r="H378" t="s">
        <v>1178</v>
      </c>
      <c r="J378">
        <v>110000</v>
      </c>
      <c r="K378" s="3">
        <v>40103</v>
      </c>
    </row>
    <row r="379" spans="1:11" x14ac:dyDescent="0.15">
      <c r="A379" t="s">
        <v>758</v>
      </c>
      <c r="B379" t="s">
        <v>666</v>
      </c>
      <c r="C379" t="s">
        <v>518</v>
      </c>
      <c r="D379">
        <v>1</v>
      </c>
      <c r="E379">
        <v>250</v>
      </c>
      <c r="F379" t="s">
        <v>964</v>
      </c>
      <c r="G379" t="s">
        <v>1176</v>
      </c>
      <c r="H379" t="s">
        <v>1179</v>
      </c>
      <c r="J379">
        <v>115000</v>
      </c>
      <c r="K379" s="3">
        <v>40103</v>
      </c>
    </row>
    <row r="380" spans="1:11" x14ac:dyDescent="0.15">
      <c r="H380" t="s">
        <v>1091</v>
      </c>
    </row>
    <row r="381" spans="1:11" x14ac:dyDescent="0.15">
      <c r="A381" t="s">
        <v>759</v>
      </c>
      <c r="B381" t="s">
        <v>666</v>
      </c>
      <c r="C381" t="s">
        <v>518</v>
      </c>
      <c r="D381">
        <v>1</v>
      </c>
      <c r="E381">
        <v>260</v>
      </c>
      <c r="F381" t="s">
        <v>995</v>
      </c>
      <c r="G381" t="s">
        <v>1180</v>
      </c>
      <c r="H381" t="s">
        <v>1179</v>
      </c>
      <c r="I381" t="s">
        <v>1181</v>
      </c>
      <c r="J381">
        <v>120000</v>
      </c>
      <c r="K381" s="3">
        <v>40274</v>
      </c>
    </row>
    <row r="382" spans="1:11" x14ac:dyDescent="0.15">
      <c r="H382" t="s">
        <v>1177</v>
      </c>
    </row>
    <row r="383" spans="1:11" x14ac:dyDescent="0.15">
      <c r="H383" t="s">
        <v>1005</v>
      </c>
    </row>
    <row r="384" spans="1:11" x14ac:dyDescent="0.15">
      <c r="A384" t="s">
        <v>147</v>
      </c>
      <c r="B384" t="s">
        <v>666</v>
      </c>
      <c r="C384" t="s">
        <v>518</v>
      </c>
      <c r="D384">
        <v>1</v>
      </c>
      <c r="E384">
        <v>120</v>
      </c>
      <c r="F384" t="s">
        <v>960</v>
      </c>
      <c r="G384" t="s">
        <v>1182</v>
      </c>
      <c r="H384" t="s">
        <v>998</v>
      </c>
      <c r="I384" t="s">
        <v>1183</v>
      </c>
      <c r="J384">
        <v>-30000</v>
      </c>
      <c r="K384" s="3">
        <v>39950</v>
      </c>
    </row>
    <row r="385" spans="1:11" x14ac:dyDescent="0.15">
      <c r="A385" t="s">
        <v>760</v>
      </c>
      <c r="B385" t="s">
        <v>666</v>
      </c>
      <c r="C385" t="s">
        <v>518</v>
      </c>
      <c r="D385">
        <v>1</v>
      </c>
      <c r="E385">
        <v>140</v>
      </c>
      <c r="F385" t="s">
        <v>960</v>
      </c>
      <c r="G385" t="s">
        <v>1184</v>
      </c>
      <c r="H385" t="s">
        <v>1185</v>
      </c>
      <c r="I385" t="s">
        <v>1085</v>
      </c>
      <c r="J385">
        <v>18000</v>
      </c>
      <c r="K385" s="3">
        <v>40245</v>
      </c>
    </row>
    <row r="386" spans="1:11" x14ac:dyDescent="0.15">
      <c r="A386" t="s">
        <v>761</v>
      </c>
      <c r="B386" t="s">
        <v>666</v>
      </c>
      <c r="C386" t="s">
        <v>518</v>
      </c>
      <c r="D386">
        <v>1</v>
      </c>
      <c r="E386">
        <v>160</v>
      </c>
      <c r="F386" t="s">
        <v>960</v>
      </c>
      <c r="G386" t="s">
        <v>1166</v>
      </c>
      <c r="H386" t="s">
        <v>1186</v>
      </c>
      <c r="J386">
        <v>24000</v>
      </c>
      <c r="K386" s="3">
        <v>40245</v>
      </c>
    </row>
    <row r="387" spans="1:11" x14ac:dyDescent="0.15">
      <c r="A387" t="s">
        <v>762</v>
      </c>
      <c r="B387" t="s">
        <v>666</v>
      </c>
      <c r="C387" t="s">
        <v>518</v>
      </c>
      <c r="D387">
        <v>1</v>
      </c>
      <c r="E387">
        <v>200</v>
      </c>
      <c r="F387" t="s">
        <v>986</v>
      </c>
      <c r="G387" t="s">
        <v>1164</v>
      </c>
      <c r="H387" t="s">
        <v>1187</v>
      </c>
      <c r="J387">
        <v>31000</v>
      </c>
      <c r="K387" s="3">
        <v>40118</v>
      </c>
    </row>
    <row r="388" spans="1:11" x14ac:dyDescent="0.15">
      <c r="A388" t="s">
        <v>763</v>
      </c>
      <c r="B388" t="s">
        <v>666</v>
      </c>
      <c r="C388" t="s">
        <v>518</v>
      </c>
      <c r="D388">
        <v>1</v>
      </c>
      <c r="E388">
        <v>200</v>
      </c>
      <c r="F388" t="s">
        <v>992</v>
      </c>
      <c r="G388" t="s">
        <v>1164</v>
      </c>
      <c r="H388" t="s">
        <v>1187</v>
      </c>
      <c r="J388">
        <v>31000</v>
      </c>
      <c r="K388" s="3">
        <v>40097</v>
      </c>
    </row>
    <row r="389" spans="1:11" x14ac:dyDescent="0.15">
      <c r="A389" t="s">
        <v>764</v>
      </c>
      <c r="B389" t="s">
        <v>666</v>
      </c>
      <c r="C389" t="s">
        <v>518</v>
      </c>
      <c r="D389">
        <v>1</v>
      </c>
      <c r="E389">
        <v>200</v>
      </c>
      <c r="F389" t="s">
        <v>995</v>
      </c>
      <c r="G389" t="s">
        <v>1164</v>
      </c>
      <c r="H389" t="s">
        <v>1187</v>
      </c>
      <c r="J389">
        <v>31000</v>
      </c>
      <c r="K389" s="3">
        <v>40118</v>
      </c>
    </row>
    <row r="390" spans="1:11" x14ac:dyDescent="0.15">
      <c r="A390" t="s">
        <v>765</v>
      </c>
      <c r="B390" t="s">
        <v>666</v>
      </c>
      <c r="C390" t="s">
        <v>518</v>
      </c>
      <c r="D390">
        <v>1</v>
      </c>
      <c r="E390">
        <v>200</v>
      </c>
      <c r="F390" t="s">
        <v>984</v>
      </c>
      <c r="G390" t="s">
        <v>1164</v>
      </c>
      <c r="H390" t="s">
        <v>1187</v>
      </c>
      <c r="J390">
        <v>31000</v>
      </c>
      <c r="K390" s="3">
        <v>40196</v>
      </c>
    </row>
    <row r="391" spans="1:11" x14ac:dyDescent="0.15">
      <c r="A391" t="s">
        <v>766</v>
      </c>
      <c r="B391" t="s">
        <v>666</v>
      </c>
      <c r="C391" t="s">
        <v>518</v>
      </c>
      <c r="D391">
        <v>1</v>
      </c>
      <c r="E391">
        <v>140</v>
      </c>
      <c r="F391" t="s">
        <v>960</v>
      </c>
      <c r="G391" t="s">
        <v>1159</v>
      </c>
      <c r="H391" t="s">
        <v>998</v>
      </c>
      <c r="I391" t="s">
        <v>1085</v>
      </c>
      <c r="J391">
        <v>19000</v>
      </c>
      <c r="K391" s="3">
        <v>40245</v>
      </c>
    </row>
    <row r="392" spans="1:11" x14ac:dyDescent="0.15">
      <c r="A392" t="s">
        <v>767</v>
      </c>
      <c r="B392" t="s">
        <v>666</v>
      </c>
      <c r="C392" t="s">
        <v>518</v>
      </c>
      <c r="D392">
        <v>1</v>
      </c>
      <c r="E392">
        <v>160</v>
      </c>
      <c r="F392" t="s">
        <v>960</v>
      </c>
      <c r="G392" t="s">
        <v>1160</v>
      </c>
      <c r="H392" t="s">
        <v>998</v>
      </c>
      <c r="I392" t="s">
        <v>1085</v>
      </c>
      <c r="J392">
        <v>25500</v>
      </c>
      <c r="K392" s="3">
        <v>40245</v>
      </c>
    </row>
    <row r="393" spans="1:11" x14ac:dyDescent="0.15">
      <c r="A393" t="s">
        <v>768</v>
      </c>
      <c r="B393" t="s">
        <v>666</v>
      </c>
      <c r="C393" t="s">
        <v>518</v>
      </c>
      <c r="D393">
        <v>1</v>
      </c>
      <c r="E393">
        <v>200</v>
      </c>
      <c r="F393" t="s">
        <v>960</v>
      </c>
      <c r="G393" t="s">
        <v>1159</v>
      </c>
      <c r="H393" t="s">
        <v>1005</v>
      </c>
      <c r="J393">
        <v>33000</v>
      </c>
      <c r="K393" s="3">
        <v>39886</v>
      </c>
    </row>
    <row r="394" spans="1:11" x14ac:dyDescent="0.15">
      <c r="A394" t="s">
        <v>769</v>
      </c>
      <c r="B394" t="s">
        <v>666</v>
      </c>
      <c r="C394" t="s">
        <v>518</v>
      </c>
      <c r="D394">
        <v>1</v>
      </c>
      <c r="E394">
        <v>200</v>
      </c>
      <c r="F394" t="s">
        <v>960</v>
      </c>
      <c r="G394" t="s">
        <v>1161</v>
      </c>
      <c r="H394" t="s">
        <v>998</v>
      </c>
      <c r="J394">
        <v>33000</v>
      </c>
      <c r="K394" s="3">
        <v>40118</v>
      </c>
    </row>
    <row r="395" spans="1:11" x14ac:dyDescent="0.15">
      <c r="A395" t="s">
        <v>770</v>
      </c>
      <c r="B395" t="s">
        <v>666</v>
      </c>
      <c r="C395" t="s">
        <v>518</v>
      </c>
      <c r="D395">
        <v>1</v>
      </c>
      <c r="E395">
        <v>140</v>
      </c>
      <c r="F395" t="s">
        <v>960</v>
      </c>
      <c r="G395" t="s">
        <v>1163</v>
      </c>
      <c r="H395" t="s">
        <v>998</v>
      </c>
      <c r="I395" t="s">
        <v>1085</v>
      </c>
      <c r="J395">
        <v>20000</v>
      </c>
      <c r="K395" s="3">
        <v>40118</v>
      </c>
    </row>
    <row r="396" spans="1:11" x14ac:dyDescent="0.15">
      <c r="A396" t="s">
        <v>771</v>
      </c>
      <c r="B396" t="s">
        <v>666</v>
      </c>
      <c r="C396" t="s">
        <v>518</v>
      </c>
      <c r="D396">
        <v>1</v>
      </c>
      <c r="E396">
        <v>160</v>
      </c>
      <c r="F396" t="s">
        <v>960</v>
      </c>
      <c r="G396" t="s">
        <v>1188</v>
      </c>
      <c r="H396" t="s">
        <v>998</v>
      </c>
      <c r="J396">
        <v>26000</v>
      </c>
      <c r="K396" s="3">
        <v>40118</v>
      </c>
    </row>
    <row r="397" spans="1:11" x14ac:dyDescent="0.15">
      <c r="A397" t="s">
        <v>772</v>
      </c>
      <c r="B397" t="s">
        <v>666</v>
      </c>
      <c r="C397" t="s">
        <v>518</v>
      </c>
      <c r="D397">
        <v>1</v>
      </c>
      <c r="E397">
        <v>200</v>
      </c>
      <c r="F397" t="s">
        <v>992</v>
      </c>
      <c r="G397" t="s">
        <v>1162</v>
      </c>
      <c r="H397" t="s">
        <v>998</v>
      </c>
      <c r="J397">
        <v>32500</v>
      </c>
      <c r="K397" s="3">
        <v>39958</v>
      </c>
    </row>
    <row r="398" spans="1:11" x14ac:dyDescent="0.15">
      <c r="A398" t="s">
        <v>773</v>
      </c>
      <c r="B398" t="s">
        <v>666</v>
      </c>
      <c r="C398" t="s">
        <v>518</v>
      </c>
      <c r="D398">
        <v>1</v>
      </c>
      <c r="E398">
        <v>200</v>
      </c>
      <c r="F398" t="s">
        <v>984</v>
      </c>
      <c r="G398" t="s">
        <v>1162</v>
      </c>
      <c r="H398" t="s">
        <v>998</v>
      </c>
      <c r="J398">
        <v>32500</v>
      </c>
      <c r="K398" s="3">
        <v>40031</v>
      </c>
    </row>
    <row r="399" spans="1:11" x14ac:dyDescent="0.15">
      <c r="A399" t="s">
        <v>774</v>
      </c>
      <c r="B399" t="s">
        <v>666</v>
      </c>
      <c r="C399" t="s">
        <v>518</v>
      </c>
      <c r="D399">
        <v>1</v>
      </c>
      <c r="E399">
        <v>200</v>
      </c>
      <c r="F399" t="s">
        <v>1189</v>
      </c>
      <c r="G399" t="s">
        <v>1162</v>
      </c>
      <c r="H399" t="s">
        <v>998</v>
      </c>
      <c r="J399">
        <v>32500</v>
      </c>
      <c r="K399" s="3">
        <v>39979</v>
      </c>
    </row>
    <row r="400" spans="1:11" x14ac:dyDescent="0.15">
      <c r="A400" t="s">
        <v>775</v>
      </c>
      <c r="B400" t="s">
        <v>666</v>
      </c>
      <c r="C400" t="s">
        <v>518</v>
      </c>
      <c r="D400">
        <v>1</v>
      </c>
      <c r="E400">
        <v>200</v>
      </c>
      <c r="F400" t="s">
        <v>986</v>
      </c>
      <c r="G400" t="s">
        <v>1162</v>
      </c>
      <c r="H400" t="s">
        <v>998</v>
      </c>
      <c r="J400">
        <v>32500</v>
      </c>
      <c r="K400" s="3">
        <v>40031</v>
      </c>
    </row>
    <row r="403" spans="1:11" x14ac:dyDescent="0.15">
      <c r="A403" t="s">
        <v>150</v>
      </c>
      <c r="B403" t="s">
        <v>666</v>
      </c>
      <c r="C403" t="s">
        <v>518</v>
      </c>
      <c r="D403">
        <v>1</v>
      </c>
      <c r="E403">
        <v>120</v>
      </c>
      <c r="F403" t="s">
        <v>960</v>
      </c>
      <c r="G403" t="s">
        <v>1190</v>
      </c>
      <c r="H403" t="s">
        <v>998</v>
      </c>
      <c r="I403" t="s">
        <v>1183</v>
      </c>
      <c r="J403">
        <v>-20000</v>
      </c>
      <c r="K403" s="3">
        <v>39952</v>
      </c>
    </row>
    <row r="404" spans="1:11" x14ac:dyDescent="0.15">
      <c r="A404" t="s">
        <v>776</v>
      </c>
      <c r="B404" t="s">
        <v>666</v>
      </c>
      <c r="C404" t="s">
        <v>518</v>
      </c>
      <c r="D404">
        <v>1</v>
      </c>
      <c r="E404">
        <v>140</v>
      </c>
      <c r="F404" t="s">
        <v>960</v>
      </c>
      <c r="G404" t="s">
        <v>1191</v>
      </c>
      <c r="H404" t="s">
        <v>998</v>
      </c>
      <c r="I404" t="s">
        <v>1085</v>
      </c>
      <c r="J404">
        <v>14000</v>
      </c>
      <c r="K404" s="3">
        <v>39952</v>
      </c>
    </row>
    <row r="405" spans="1:11" x14ac:dyDescent="0.15">
      <c r="A405" t="s">
        <v>777</v>
      </c>
      <c r="B405" t="s">
        <v>666</v>
      </c>
      <c r="C405" t="s">
        <v>518</v>
      </c>
      <c r="D405">
        <v>1</v>
      </c>
      <c r="E405">
        <v>160</v>
      </c>
      <c r="F405" t="s">
        <v>960</v>
      </c>
      <c r="G405" t="s">
        <v>1191</v>
      </c>
      <c r="H405" t="s">
        <v>1192</v>
      </c>
      <c r="J405">
        <v>22500</v>
      </c>
      <c r="K405" s="3">
        <v>40153</v>
      </c>
    </row>
    <row r="406" spans="1:11" x14ac:dyDescent="0.15">
      <c r="A406" t="s">
        <v>778</v>
      </c>
      <c r="B406" t="s">
        <v>666</v>
      </c>
      <c r="C406" t="s">
        <v>518</v>
      </c>
      <c r="D406">
        <v>1</v>
      </c>
      <c r="E406">
        <v>200</v>
      </c>
      <c r="F406" t="s">
        <v>960</v>
      </c>
      <c r="G406" t="s">
        <v>1184</v>
      </c>
      <c r="H406" t="s">
        <v>1193</v>
      </c>
      <c r="J406">
        <v>32500</v>
      </c>
      <c r="K406" s="3">
        <v>40153</v>
      </c>
    </row>
    <row r="407" spans="1:11" x14ac:dyDescent="0.15">
      <c r="A407" t="s">
        <v>779</v>
      </c>
      <c r="B407" t="s">
        <v>666</v>
      </c>
      <c r="C407" t="s">
        <v>518</v>
      </c>
      <c r="D407">
        <v>1</v>
      </c>
      <c r="E407">
        <v>200</v>
      </c>
      <c r="F407" t="s">
        <v>992</v>
      </c>
      <c r="G407" t="s">
        <v>1166</v>
      </c>
      <c r="H407" t="s">
        <v>1194</v>
      </c>
      <c r="J407">
        <v>32500</v>
      </c>
      <c r="K407" s="3">
        <v>40153</v>
      </c>
    </row>
    <row r="408" spans="1:11" x14ac:dyDescent="0.15">
      <c r="A408" t="s">
        <v>780</v>
      </c>
      <c r="B408" t="s">
        <v>666</v>
      </c>
      <c r="C408" t="s">
        <v>518</v>
      </c>
      <c r="D408">
        <v>1</v>
      </c>
      <c r="E408">
        <v>200</v>
      </c>
      <c r="F408" t="s">
        <v>986</v>
      </c>
      <c r="G408" t="s">
        <v>1166</v>
      </c>
      <c r="H408" t="s">
        <v>1194</v>
      </c>
      <c r="J408">
        <v>32500</v>
      </c>
      <c r="K408" s="3">
        <v>40153</v>
      </c>
    </row>
    <row r="409" spans="1:11" x14ac:dyDescent="0.15">
      <c r="A409" t="s">
        <v>781</v>
      </c>
      <c r="B409" t="s">
        <v>666</v>
      </c>
      <c r="C409" t="s">
        <v>518</v>
      </c>
      <c r="D409">
        <v>1</v>
      </c>
      <c r="E409">
        <v>200</v>
      </c>
      <c r="F409" t="s">
        <v>984</v>
      </c>
      <c r="G409" t="s">
        <v>1166</v>
      </c>
      <c r="H409" t="s">
        <v>1194</v>
      </c>
      <c r="J409">
        <v>32500</v>
      </c>
      <c r="K409" s="3">
        <v>40153</v>
      </c>
    </row>
    <row r="410" spans="1:11" x14ac:dyDescent="0.15">
      <c r="A410" t="s">
        <v>782</v>
      </c>
      <c r="B410" t="s">
        <v>666</v>
      </c>
      <c r="C410" t="s">
        <v>518</v>
      </c>
      <c r="D410">
        <v>1</v>
      </c>
      <c r="E410">
        <v>200</v>
      </c>
      <c r="F410" t="s">
        <v>1189</v>
      </c>
      <c r="G410" t="s">
        <v>1166</v>
      </c>
      <c r="H410" t="s">
        <v>1194</v>
      </c>
      <c r="J410">
        <v>32500</v>
      </c>
      <c r="K410" s="3">
        <v>40153</v>
      </c>
    </row>
    <row r="413" spans="1:11" x14ac:dyDescent="0.15">
      <c r="A413" t="s">
        <v>270</v>
      </c>
      <c r="B413" t="s">
        <v>666</v>
      </c>
      <c r="C413" t="s">
        <v>518</v>
      </c>
      <c r="D413">
        <v>1</v>
      </c>
      <c r="E413">
        <v>200</v>
      </c>
      <c r="F413" t="s">
        <v>960</v>
      </c>
      <c r="G413" t="s">
        <v>1182</v>
      </c>
      <c r="H413" t="s">
        <v>1174</v>
      </c>
      <c r="I413" t="s">
        <v>1085</v>
      </c>
      <c r="J413">
        <v>25000</v>
      </c>
      <c r="K413" s="3">
        <v>39934</v>
      </c>
    </row>
    <row r="414" spans="1:11" x14ac:dyDescent="0.15">
      <c r="A414" t="s">
        <v>783</v>
      </c>
      <c r="B414" t="s">
        <v>666</v>
      </c>
      <c r="C414" t="s">
        <v>518</v>
      </c>
      <c r="D414">
        <v>1</v>
      </c>
      <c r="E414">
        <v>300</v>
      </c>
      <c r="F414" t="s">
        <v>970</v>
      </c>
      <c r="G414" t="s">
        <v>1160</v>
      </c>
      <c r="H414" t="s">
        <v>1187</v>
      </c>
      <c r="J414">
        <v>45000</v>
      </c>
      <c r="K414" s="3">
        <v>40092</v>
      </c>
    </row>
    <row r="415" spans="1:11" x14ac:dyDescent="0.15">
      <c r="H415" t="s">
        <v>1195</v>
      </c>
    </row>
    <row r="418" spans="1:11" x14ac:dyDescent="0.15">
      <c r="A418" t="s">
        <v>271</v>
      </c>
      <c r="B418" t="s">
        <v>666</v>
      </c>
      <c r="C418" t="s">
        <v>518</v>
      </c>
      <c r="D418">
        <v>1</v>
      </c>
      <c r="E418">
        <v>400</v>
      </c>
      <c r="F418" t="s">
        <v>960</v>
      </c>
      <c r="G418" t="s">
        <v>1182</v>
      </c>
      <c r="H418" t="s">
        <v>1192</v>
      </c>
      <c r="I418" t="s">
        <v>1085</v>
      </c>
      <c r="J418">
        <v>35000</v>
      </c>
      <c r="K418" s="3">
        <v>39976</v>
      </c>
    </row>
    <row r="419" spans="1:11" x14ac:dyDescent="0.15">
      <c r="H419" t="s">
        <v>1196</v>
      </c>
    </row>
    <row r="420" spans="1:11" x14ac:dyDescent="0.15">
      <c r="A420" t="s">
        <v>784</v>
      </c>
      <c r="B420" t="s">
        <v>666</v>
      </c>
      <c r="C420" t="s">
        <v>518</v>
      </c>
      <c r="D420">
        <v>1</v>
      </c>
      <c r="E420">
        <v>500</v>
      </c>
      <c r="F420" t="s">
        <v>964</v>
      </c>
      <c r="G420" t="s">
        <v>1166</v>
      </c>
      <c r="H420" t="s">
        <v>1192</v>
      </c>
      <c r="J420">
        <v>35000</v>
      </c>
      <c r="K420" s="3">
        <v>39958</v>
      </c>
    </row>
    <row r="421" spans="1:11" x14ac:dyDescent="0.15">
      <c r="H421" t="s">
        <v>1196</v>
      </c>
    </row>
    <row r="422" spans="1:11" x14ac:dyDescent="0.15">
      <c r="A422" t="s">
        <v>785</v>
      </c>
      <c r="B422" t="s">
        <v>666</v>
      </c>
      <c r="C422" t="s">
        <v>518</v>
      </c>
      <c r="D422">
        <v>1</v>
      </c>
      <c r="E422">
        <v>500</v>
      </c>
      <c r="F422" t="s">
        <v>970</v>
      </c>
      <c r="G422" t="s">
        <v>1166</v>
      </c>
      <c r="H422" t="s">
        <v>1192</v>
      </c>
      <c r="J422">
        <v>35000</v>
      </c>
      <c r="K422" s="3">
        <v>39977</v>
      </c>
    </row>
    <row r="423" spans="1:11" x14ac:dyDescent="0.15">
      <c r="H423" t="s">
        <v>1196</v>
      </c>
    </row>
    <row r="426" spans="1:11" x14ac:dyDescent="0.15">
      <c r="A426" t="s">
        <v>786</v>
      </c>
      <c r="B426" t="s">
        <v>666</v>
      </c>
      <c r="C426" t="s">
        <v>518</v>
      </c>
      <c r="D426">
        <v>1</v>
      </c>
      <c r="E426">
        <v>300</v>
      </c>
      <c r="F426" t="s">
        <v>960</v>
      </c>
      <c r="G426" t="s">
        <v>1191</v>
      </c>
      <c r="H426" t="s">
        <v>1185</v>
      </c>
      <c r="I426" t="s">
        <v>1197</v>
      </c>
      <c r="J426">
        <v>125000</v>
      </c>
    </row>
    <row r="427" spans="1:11" x14ac:dyDescent="0.15">
      <c r="H427" t="s">
        <v>1196</v>
      </c>
      <c r="I427" t="s">
        <v>1198</v>
      </c>
    </row>
    <row r="430" spans="1:11" x14ac:dyDescent="0.15">
      <c r="A430" t="s">
        <v>787</v>
      </c>
      <c r="B430" t="s">
        <v>666</v>
      </c>
      <c r="C430" t="s">
        <v>518</v>
      </c>
      <c r="D430">
        <v>1</v>
      </c>
      <c r="E430">
        <v>300</v>
      </c>
      <c r="F430" t="s">
        <v>964</v>
      </c>
      <c r="G430" t="s">
        <v>1161</v>
      </c>
      <c r="H430" t="s">
        <v>1036</v>
      </c>
      <c r="I430" t="s">
        <v>1197</v>
      </c>
      <c r="J430">
        <v>45000</v>
      </c>
      <c r="K430" s="3">
        <v>40221</v>
      </c>
    </row>
    <row r="431" spans="1:11" x14ac:dyDescent="0.15">
      <c r="I431" t="s">
        <v>1198</v>
      </c>
    </row>
    <row r="434" spans="1:11" x14ac:dyDescent="0.15">
      <c r="A434" t="s">
        <v>272</v>
      </c>
      <c r="B434" t="s">
        <v>666</v>
      </c>
      <c r="C434" t="s">
        <v>518</v>
      </c>
      <c r="D434">
        <v>1</v>
      </c>
      <c r="E434">
        <v>200</v>
      </c>
      <c r="F434" t="s">
        <v>960</v>
      </c>
      <c r="G434" t="s">
        <v>1166</v>
      </c>
      <c r="H434" t="s">
        <v>1186</v>
      </c>
      <c r="I434" t="s">
        <v>1106</v>
      </c>
      <c r="J434">
        <v>25000</v>
      </c>
      <c r="K434" s="3">
        <v>39893</v>
      </c>
    </row>
    <row r="435" spans="1:11" x14ac:dyDescent="0.15">
      <c r="H435" t="s">
        <v>620</v>
      </c>
    </row>
    <row r="436" spans="1:11" x14ac:dyDescent="0.15">
      <c r="A436" t="s">
        <v>788</v>
      </c>
      <c r="B436" t="s">
        <v>666</v>
      </c>
      <c r="C436" t="s">
        <v>518</v>
      </c>
      <c r="D436">
        <v>1</v>
      </c>
      <c r="E436">
        <v>200</v>
      </c>
      <c r="F436" t="s">
        <v>970</v>
      </c>
      <c r="G436" t="s">
        <v>1163</v>
      </c>
      <c r="H436" t="s">
        <v>1186</v>
      </c>
      <c r="J436">
        <v>25000</v>
      </c>
      <c r="K436" s="3">
        <v>39949</v>
      </c>
    </row>
    <row r="437" spans="1:11" x14ac:dyDescent="0.15">
      <c r="A437" t="s">
        <v>789</v>
      </c>
      <c r="B437" t="s">
        <v>666</v>
      </c>
      <c r="C437" t="s">
        <v>518</v>
      </c>
      <c r="D437">
        <v>1</v>
      </c>
      <c r="E437">
        <v>200</v>
      </c>
      <c r="F437" t="s">
        <v>964</v>
      </c>
      <c r="G437" t="s">
        <v>1163</v>
      </c>
      <c r="H437" t="s">
        <v>1186</v>
      </c>
      <c r="J437">
        <v>25000</v>
      </c>
      <c r="K437" s="3">
        <v>39949</v>
      </c>
    </row>
    <row r="440" spans="1:11" x14ac:dyDescent="0.15">
      <c r="A440" t="s">
        <v>273</v>
      </c>
      <c r="B440" t="s">
        <v>666</v>
      </c>
      <c r="C440" t="s">
        <v>518</v>
      </c>
      <c r="D440">
        <v>1</v>
      </c>
      <c r="E440">
        <v>400</v>
      </c>
      <c r="F440" t="s">
        <v>960</v>
      </c>
      <c r="G440" t="s">
        <v>1175</v>
      </c>
      <c r="H440" t="s">
        <v>1199</v>
      </c>
      <c r="I440" t="s">
        <v>1085</v>
      </c>
      <c r="J440">
        <v>35000</v>
      </c>
      <c r="K440" s="3">
        <v>39916</v>
      </c>
    </row>
    <row r="441" spans="1:11" x14ac:dyDescent="0.15">
      <c r="H441" t="s">
        <v>755</v>
      </c>
      <c r="I441" t="s">
        <v>1200</v>
      </c>
    </row>
    <row r="442" spans="1:11" x14ac:dyDescent="0.15">
      <c r="I442" t="s">
        <v>1198</v>
      </c>
    </row>
    <row r="443" spans="1:11" x14ac:dyDescent="0.15">
      <c r="A443" t="s">
        <v>790</v>
      </c>
      <c r="B443" t="s">
        <v>666</v>
      </c>
      <c r="C443" t="s">
        <v>518</v>
      </c>
      <c r="D443">
        <v>1</v>
      </c>
      <c r="E443">
        <v>500</v>
      </c>
      <c r="F443" t="s">
        <v>970</v>
      </c>
      <c r="G443" t="s">
        <v>1180</v>
      </c>
      <c r="H443" t="s">
        <v>1201</v>
      </c>
      <c r="I443" t="s">
        <v>1200</v>
      </c>
      <c r="J443">
        <v>45000</v>
      </c>
      <c r="K443" s="3">
        <v>40221</v>
      </c>
    </row>
    <row r="444" spans="1:11" x14ac:dyDescent="0.15">
      <c r="I444" t="s">
        <v>1198</v>
      </c>
    </row>
    <row r="445" spans="1:11" x14ac:dyDescent="0.15">
      <c r="A445" t="s">
        <v>791</v>
      </c>
      <c r="B445" t="s">
        <v>666</v>
      </c>
      <c r="C445" t="s">
        <v>518</v>
      </c>
      <c r="D445">
        <v>1</v>
      </c>
      <c r="E445">
        <v>500</v>
      </c>
      <c r="F445" t="s">
        <v>970</v>
      </c>
      <c r="G445" t="s">
        <v>1173</v>
      </c>
      <c r="H445" t="s">
        <v>1099</v>
      </c>
      <c r="I445" t="s">
        <v>1200</v>
      </c>
      <c r="J445">
        <v>45000</v>
      </c>
      <c r="K445" s="3">
        <v>40221</v>
      </c>
    </row>
    <row r="446" spans="1:11" x14ac:dyDescent="0.15">
      <c r="I446" t="s">
        <v>1198</v>
      </c>
    </row>
    <row r="447" spans="1:11" x14ac:dyDescent="0.15">
      <c r="A447" t="s">
        <v>792</v>
      </c>
      <c r="B447" t="s">
        <v>666</v>
      </c>
      <c r="C447" t="s">
        <v>518</v>
      </c>
      <c r="D447">
        <v>1</v>
      </c>
      <c r="E447">
        <v>500</v>
      </c>
      <c r="F447" t="s">
        <v>964</v>
      </c>
      <c r="G447" t="s">
        <v>1202</v>
      </c>
      <c r="H447" t="s">
        <v>1091</v>
      </c>
      <c r="I447" t="s">
        <v>1200</v>
      </c>
      <c r="J447">
        <v>45000</v>
      </c>
      <c r="K447" s="3">
        <v>40221</v>
      </c>
    </row>
    <row r="448" spans="1:11" x14ac:dyDescent="0.15">
      <c r="I448" t="s">
        <v>1198</v>
      </c>
    </row>
    <row r="449" spans="1:11" x14ac:dyDescent="0.15">
      <c r="A449" t="s">
        <v>793</v>
      </c>
      <c r="B449" t="s">
        <v>666</v>
      </c>
      <c r="C449" t="s">
        <v>518</v>
      </c>
      <c r="D449">
        <v>1</v>
      </c>
      <c r="E449">
        <v>500</v>
      </c>
      <c r="F449" t="s">
        <v>964</v>
      </c>
      <c r="G449" t="s">
        <v>1180</v>
      </c>
      <c r="H449" t="s">
        <v>1201</v>
      </c>
      <c r="I449" t="s">
        <v>1200</v>
      </c>
      <c r="J449">
        <v>45000</v>
      </c>
      <c r="K449" s="3">
        <v>40165</v>
      </c>
    </row>
    <row r="450" spans="1:11" x14ac:dyDescent="0.15">
      <c r="I450" t="s">
        <v>1198</v>
      </c>
    </row>
    <row r="451" spans="1:11" x14ac:dyDescent="0.15">
      <c r="A451" t="s">
        <v>149</v>
      </c>
      <c r="B451" t="s">
        <v>666</v>
      </c>
      <c r="C451" t="s">
        <v>518</v>
      </c>
      <c r="D451">
        <v>1</v>
      </c>
      <c r="E451">
        <v>120</v>
      </c>
      <c r="F451" t="s">
        <v>960</v>
      </c>
      <c r="G451" t="s">
        <v>1175</v>
      </c>
      <c r="H451" t="s">
        <v>998</v>
      </c>
      <c r="I451" t="s">
        <v>1183</v>
      </c>
      <c r="J451">
        <v>-17000</v>
      </c>
      <c r="K451" s="3">
        <v>39934</v>
      </c>
    </row>
    <row r="452" spans="1:11" x14ac:dyDescent="0.15">
      <c r="A452" t="s">
        <v>794</v>
      </c>
      <c r="B452" t="s">
        <v>666</v>
      </c>
      <c r="C452" t="s">
        <v>518</v>
      </c>
      <c r="D452">
        <v>1</v>
      </c>
      <c r="E452">
        <v>140</v>
      </c>
      <c r="F452" t="s">
        <v>960</v>
      </c>
      <c r="G452" t="s">
        <v>1175</v>
      </c>
      <c r="I452" t="s">
        <v>1085</v>
      </c>
      <c r="J452">
        <v>14000</v>
      </c>
      <c r="K452" s="3">
        <v>39944</v>
      </c>
    </row>
    <row r="453" spans="1:11" x14ac:dyDescent="0.15">
      <c r="A453" t="s">
        <v>795</v>
      </c>
      <c r="B453" t="s">
        <v>666</v>
      </c>
      <c r="C453" t="s">
        <v>518</v>
      </c>
      <c r="D453">
        <v>1</v>
      </c>
      <c r="E453">
        <v>160</v>
      </c>
      <c r="F453" t="s">
        <v>960</v>
      </c>
      <c r="G453" t="s">
        <v>1175</v>
      </c>
      <c r="H453" t="s">
        <v>1203</v>
      </c>
      <c r="J453">
        <v>22500</v>
      </c>
      <c r="K453" s="3">
        <v>39944</v>
      </c>
    </row>
    <row r="454" spans="1:11" x14ac:dyDescent="0.15">
      <c r="A454" t="s">
        <v>796</v>
      </c>
      <c r="B454" t="s">
        <v>666</v>
      </c>
      <c r="C454" t="s">
        <v>518</v>
      </c>
      <c r="D454">
        <v>1</v>
      </c>
      <c r="E454">
        <v>200</v>
      </c>
      <c r="F454" t="s">
        <v>960</v>
      </c>
      <c r="G454" t="s">
        <v>1190</v>
      </c>
      <c r="H454" t="s">
        <v>1204</v>
      </c>
      <c r="J454">
        <v>31000</v>
      </c>
      <c r="K454" s="3">
        <v>39945</v>
      </c>
    </row>
    <row r="455" spans="1:11" x14ac:dyDescent="0.15">
      <c r="A455" t="s">
        <v>797</v>
      </c>
      <c r="B455" t="s">
        <v>666</v>
      </c>
      <c r="C455" t="s">
        <v>518</v>
      </c>
      <c r="D455">
        <v>1</v>
      </c>
      <c r="E455">
        <v>140</v>
      </c>
      <c r="F455" t="s">
        <v>960</v>
      </c>
      <c r="G455" t="s">
        <v>1191</v>
      </c>
      <c r="I455" t="s">
        <v>1085</v>
      </c>
      <c r="J455">
        <v>15000</v>
      </c>
      <c r="K455" s="3">
        <v>39934</v>
      </c>
    </row>
    <row r="456" spans="1:11" x14ac:dyDescent="0.15">
      <c r="A456" t="s">
        <v>798</v>
      </c>
      <c r="B456" t="s">
        <v>666</v>
      </c>
      <c r="C456" t="s">
        <v>518</v>
      </c>
      <c r="D456">
        <v>1</v>
      </c>
      <c r="E456">
        <v>160</v>
      </c>
      <c r="F456" t="s">
        <v>960</v>
      </c>
      <c r="G456" t="s">
        <v>1184</v>
      </c>
      <c r="J456">
        <v>25000</v>
      </c>
      <c r="K456" s="3">
        <v>39934</v>
      </c>
    </row>
    <row r="457" spans="1:11" x14ac:dyDescent="0.15">
      <c r="A457" t="s">
        <v>799</v>
      </c>
      <c r="B457" t="s">
        <v>666</v>
      </c>
      <c r="C457" t="s">
        <v>518</v>
      </c>
      <c r="D457">
        <v>1</v>
      </c>
      <c r="E457">
        <v>200</v>
      </c>
      <c r="F457" t="s">
        <v>960</v>
      </c>
      <c r="G457" t="s">
        <v>1166</v>
      </c>
      <c r="H457" t="s">
        <v>998</v>
      </c>
      <c r="J457">
        <v>32500</v>
      </c>
      <c r="K457" s="3">
        <v>39934</v>
      </c>
    </row>
    <row r="460" spans="1:11" x14ac:dyDescent="0.15">
      <c r="A460" t="s">
        <v>123</v>
      </c>
      <c r="B460" t="s">
        <v>666</v>
      </c>
      <c r="C460" t="s">
        <v>518</v>
      </c>
      <c r="D460">
        <v>1</v>
      </c>
      <c r="E460">
        <v>200</v>
      </c>
      <c r="F460" t="s">
        <v>970</v>
      </c>
      <c r="G460" t="s">
        <v>1190</v>
      </c>
      <c r="H460" t="s">
        <v>998</v>
      </c>
      <c r="I460" t="s">
        <v>1085</v>
      </c>
      <c r="J460">
        <v>25000</v>
      </c>
      <c r="K460" s="3">
        <v>39949</v>
      </c>
    </row>
    <row r="461" spans="1:11" x14ac:dyDescent="0.15">
      <c r="A461" t="s">
        <v>800</v>
      </c>
      <c r="B461" t="s">
        <v>666</v>
      </c>
      <c r="C461" t="s">
        <v>518</v>
      </c>
      <c r="D461">
        <v>1</v>
      </c>
      <c r="E461">
        <v>200</v>
      </c>
      <c r="F461" t="s">
        <v>964</v>
      </c>
      <c r="G461" t="s">
        <v>1159</v>
      </c>
      <c r="H461" t="s">
        <v>1036</v>
      </c>
      <c r="J461">
        <v>25000</v>
      </c>
      <c r="K461" s="3">
        <v>39949</v>
      </c>
    </row>
    <row r="462" spans="1:11" x14ac:dyDescent="0.15">
      <c r="A462" t="s">
        <v>801</v>
      </c>
      <c r="B462" t="s">
        <v>666</v>
      </c>
      <c r="C462" t="s">
        <v>518</v>
      </c>
      <c r="D462">
        <v>1</v>
      </c>
      <c r="E462">
        <v>200</v>
      </c>
      <c r="F462" t="s">
        <v>960</v>
      </c>
      <c r="G462" t="s">
        <v>1190</v>
      </c>
      <c r="H462" t="s">
        <v>1192</v>
      </c>
      <c r="J462">
        <v>25000</v>
      </c>
      <c r="K462" s="3">
        <v>40080</v>
      </c>
    </row>
    <row r="465" spans="1:11" x14ac:dyDescent="0.15">
      <c r="A465" t="s">
        <v>274</v>
      </c>
      <c r="B465" t="s">
        <v>666</v>
      </c>
      <c r="C465" t="s">
        <v>518</v>
      </c>
      <c r="D465">
        <v>1</v>
      </c>
      <c r="E465">
        <v>120</v>
      </c>
      <c r="F465" t="s">
        <v>960</v>
      </c>
      <c r="G465" t="s">
        <v>1175</v>
      </c>
      <c r="H465" t="s">
        <v>1174</v>
      </c>
      <c r="I465" t="s">
        <v>1200</v>
      </c>
      <c r="J465">
        <v>20000</v>
      </c>
      <c r="K465" s="3">
        <v>40245</v>
      </c>
    </row>
    <row r="466" spans="1:11" x14ac:dyDescent="0.15">
      <c r="I466" t="s">
        <v>1198</v>
      </c>
    </row>
    <row r="467" spans="1:11" x14ac:dyDescent="0.15">
      <c r="A467" t="s">
        <v>802</v>
      </c>
      <c r="B467" t="s">
        <v>666</v>
      </c>
      <c r="C467" t="s">
        <v>518</v>
      </c>
      <c r="D467">
        <v>1</v>
      </c>
      <c r="E467">
        <v>150</v>
      </c>
      <c r="F467" t="s">
        <v>960</v>
      </c>
      <c r="G467" t="s">
        <v>1191</v>
      </c>
      <c r="H467" t="s">
        <v>1205</v>
      </c>
      <c r="I467" t="s">
        <v>1200</v>
      </c>
      <c r="J467">
        <v>20000</v>
      </c>
      <c r="K467" s="3">
        <v>40111</v>
      </c>
    </row>
    <row r="468" spans="1:11" x14ac:dyDescent="0.15">
      <c r="H468" t="s">
        <v>1206</v>
      </c>
      <c r="I468" t="s">
        <v>1198</v>
      </c>
    </row>
    <row r="469" spans="1:11" x14ac:dyDescent="0.15">
      <c r="A469" t="s">
        <v>803</v>
      </c>
      <c r="B469" t="s">
        <v>666</v>
      </c>
      <c r="C469" t="s">
        <v>518</v>
      </c>
      <c r="D469">
        <v>1</v>
      </c>
      <c r="E469">
        <v>150</v>
      </c>
      <c r="F469" t="s">
        <v>960</v>
      </c>
      <c r="G469" t="s">
        <v>1190</v>
      </c>
      <c r="H469" t="s">
        <v>1207</v>
      </c>
      <c r="I469" t="s">
        <v>1200</v>
      </c>
      <c r="J469">
        <v>20000</v>
      </c>
      <c r="K469" s="3">
        <v>40245</v>
      </c>
    </row>
    <row r="470" spans="1:11" x14ac:dyDescent="0.15">
      <c r="H470" t="s">
        <v>620</v>
      </c>
      <c r="I470" t="s">
        <v>1198</v>
      </c>
    </row>
    <row r="473" spans="1:11" x14ac:dyDescent="0.15">
      <c r="A473" t="s">
        <v>275</v>
      </c>
      <c r="B473" t="s">
        <v>666</v>
      </c>
      <c r="C473" t="s">
        <v>518</v>
      </c>
      <c r="D473">
        <v>1</v>
      </c>
      <c r="E473">
        <v>300</v>
      </c>
      <c r="F473" t="s">
        <v>960</v>
      </c>
      <c r="G473" t="s">
        <v>1175</v>
      </c>
      <c r="H473" t="s">
        <v>755</v>
      </c>
      <c r="I473" t="s">
        <v>1197</v>
      </c>
      <c r="J473">
        <v>35000</v>
      </c>
      <c r="K473" s="3">
        <v>40245</v>
      </c>
    </row>
    <row r="474" spans="1:11" x14ac:dyDescent="0.15">
      <c r="I474" t="s">
        <v>1198</v>
      </c>
    </row>
    <row r="475" spans="1:11" x14ac:dyDescent="0.15">
      <c r="A475" t="s">
        <v>804</v>
      </c>
      <c r="B475" t="s">
        <v>666</v>
      </c>
      <c r="C475" t="s">
        <v>518</v>
      </c>
      <c r="D475">
        <v>1</v>
      </c>
      <c r="E475">
        <v>300</v>
      </c>
      <c r="F475" t="s">
        <v>970</v>
      </c>
      <c r="G475" t="s">
        <v>1159</v>
      </c>
      <c r="H475" t="s">
        <v>1099</v>
      </c>
      <c r="I475" t="s">
        <v>1208</v>
      </c>
      <c r="J475">
        <v>45000</v>
      </c>
      <c r="K475" s="3">
        <v>40245</v>
      </c>
    </row>
    <row r="476" spans="1:11" x14ac:dyDescent="0.15">
      <c r="H476" t="s">
        <v>1203</v>
      </c>
      <c r="I476" t="s">
        <v>1198</v>
      </c>
    </row>
    <row r="477" spans="1:11" x14ac:dyDescent="0.15">
      <c r="A477" t="s">
        <v>805</v>
      </c>
      <c r="B477" t="s">
        <v>666</v>
      </c>
      <c r="C477" t="s">
        <v>518</v>
      </c>
      <c r="D477">
        <v>1</v>
      </c>
      <c r="E477">
        <v>300</v>
      </c>
      <c r="F477" t="s">
        <v>964</v>
      </c>
      <c r="G477" t="s">
        <v>1163</v>
      </c>
      <c r="H477" t="s">
        <v>1091</v>
      </c>
      <c r="I477" t="s">
        <v>1197</v>
      </c>
      <c r="J477">
        <v>45000</v>
      </c>
      <c r="K477" s="3">
        <v>40245</v>
      </c>
    </row>
    <row r="478" spans="1:11" x14ac:dyDescent="0.15">
      <c r="I478" t="s">
        <v>1198</v>
      </c>
    </row>
    <row r="480" spans="1:11" x14ac:dyDescent="0.15">
      <c r="A480" t="s">
        <v>88</v>
      </c>
      <c r="B480" t="s">
        <v>666</v>
      </c>
      <c r="C480" t="s">
        <v>518</v>
      </c>
      <c r="D480">
        <v>1</v>
      </c>
      <c r="E480">
        <v>100</v>
      </c>
      <c r="F480" t="s">
        <v>960</v>
      </c>
      <c r="G480" t="s">
        <v>1190</v>
      </c>
      <c r="I480" t="s">
        <v>1085</v>
      </c>
      <c r="J480">
        <v>14000</v>
      </c>
      <c r="K480" s="3">
        <v>39916</v>
      </c>
    </row>
    <row r="481" spans="1:12" x14ac:dyDescent="0.15">
      <c r="A481" t="s">
        <v>806</v>
      </c>
      <c r="B481" t="s">
        <v>666</v>
      </c>
      <c r="C481" t="s">
        <v>518</v>
      </c>
      <c r="D481">
        <v>1</v>
      </c>
      <c r="E481">
        <v>140</v>
      </c>
      <c r="F481" t="s">
        <v>960</v>
      </c>
      <c r="G481" t="s">
        <v>1191</v>
      </c>
      <c r="J481">
        <v>39000</v>
      </c>
      <c r="K481" s="3">
        <v>39932</v>
      </c>
    </row>
    <row r="482" spans="1:12" x14ac:dyDescent="0.15">
      <c r="A482" t="s">
        <v>807</v>
      </c>
      <c r="B482" t="s">
        <v>666</v>
      </c>
      <c r="C482" t="s">
        <v>518</v>
      </c>
      <c r="D482">
        <v>1</v>
      </c>
      <c r="E482">
        <v>180</v>
      </c>
      <c r="F482" t="s">
        <v>992</v>
      </c>
      <c r="G482" t="s">
        <v>1166</v>
      </c>
      <c r="J482">
        <v>64000</v>
      </c>
      <c r="K482" s="3">
        <v>39937</v>
      </c>
    </row>
    <row r="483" spans="1:12" x14ac:dyDescent="0.15">
      <c r="A483" t="s">
        <v>808</v>
      </c>
      <c r="B483" t="s">
        <v>666</v>
      </c>
      <c r="C483" t="s">
        <v>518</v>
      </c>
      <c r="D483">
        <v>1</v>
      </c>
      <c r="E483">
        <v>180</v>
      </c>
      <c r="F483" t="s">
        <v>984</v>
      </c>
      <c r="G483" t="s">
        <v>1166</v>
      </c>
      <c r="J483">
        <v>64000</v>
      </c>
      <c r="K483" s="3">
        <v>39932</v>
      </c>
    </row>
    <row r="484" spans="1:12" x14ac:dyDescent="0.15">
      <c r="A484" t="s">
        <v>809</v>
      </c>
      <c r="B484" t="s">
        <v>666</v>
      </c>
      <c r="C484" t="s">
        <v>518</v>
      </c>
      <c r="D484">
        <v>1</v>
      </c>
      <c r="E484">
        <v>180</v>
      </c>
      <c r="F484" t="s">
        <v>995</v>
      </c>
      <c r="G484" t="s">
        <v>1166</v>
      </c>
      <c r="H484" t="s">
        <v>620</v>
      </c>
      <c r="J484">
        <v>64000</v>
      </c>
      <c r="K484" s="3">
        <v>39881</v>
      </c>
    </row>
    <row r="485" spans="1:12" x14ac:dyDescent="0.15">
      <c r="A485" t="s">
        <v>810</v>
      </c>
      <c r="B485" t="s">
        <v>666</v>
      </c>
      <c r="C485" t="s">
        <v>518</v>
      </c>
      <c r="D485">
        <v>1</v>
      </c>
      <c r="E485">
        <v>180</v>
      </c>
      <c r="F485" t="s">
        <v>986</v>
      </c>
      <c r="G485" t="s">
        <v>1166</v>
      </c>
      <c r="J485">
        <v>64000</v>
      </c>
      <c r="K485" s="3">
        <v>39933</v>
      </c>
    </row>
    <row r="488" spans="1:12" x14ac:dyDescent="0.15">
      <c r="A488" t="s">
        <v>154</v>
      </c>
      <c r="B488" t="s">
        <v>666</v>
      </c>
      <c r="C488" t="s">
        <v>518</v>
      </c>
      <c r="D488">
        <v>1</v>
      </c>
      <c r="E488">
        <v>180</v>
      </c>
      <c r="F488" t="s">
        <v>960</v>
      </c>
      <c r="G488" t="s">
        <v>1184</v>
      </c>
      <c r="I488" t="s">
        <v>1085</v>
      </c>
      <c r="J488">
        <v>21000</v>
      </c>
      <c r="K488" s="3">
        <v>39916</v>
      </c>
    </row>
    <row r="489" spans="1:12" x14ac:dyDescent="0.15">
      <c r="A489" t="s">
        <v>811</v>
      </c>
      <c r="B489" t="s">
        <v>666</v>
      </c>
      <c r="C489" t="s">
        <v>518</v>
      </c>
      <c r="D489">
        <v>1</v>
      </c>
      <c r="E489">
        <v>180</v>
      </c>
      <c r="F489" t="s">
        <v>970</v>
      </c>
      <c r="G489" t="s">
        <v>1163</v>
      </c>
      <c r="J489">
        <v>82000</v>
      </c>
      <c r="K489" s="3">
        <v>39907</v>
      </c>
    </row>
    <row r="490" spans="1:12" x14ac:dyDescent="0.15">
      <c r="A490" t="s">
        <v>812</v>
      </c>
      <c r="B490" t="s">
        <v>666</v>
      </c>
      <c r="C490" t="s">
        <v>518</v>
      </c>
      <c r="D490">
        <v>1</v>
      </c>
      <c r="E490">
        <v>180</v>
      </c>
      <c r="F490" t="s">
        <v>964</v>
      </c>
      <c r="G490" t="s">
        <v>1163</v>
      </c>
      <c r="J490">
        <v>82000</v>
      </c>
      <c r="K490" s="3">
        <v>39907</v>
      </c>
    </row>
    <row r="492" spans="1:12" x14ac:dyDescent="0.15">
      <c r="A492" t="s">
        <v>101</v>
      </c>
      <c r="B492" t="s">
        <v>666</v>
      </c>
      <c r="C492" t="s">
        <v>518</v>
      </c>
      <c r="D492">
        <v>1</v>
      </c>
      <c r="E492">
        <v>100</v>
      </c>
      <c r="F492" t="s">
        <v>960</v>
      </c>
      <c r="G492" t="s">
        <v>1209</v>
      </c>
      <c r="H492" t="s">
        <v>1210</v>
      </c>
      <c r="J492" t="s">
        <v>1085</v>
      </c>
      <c r="K492">
        <v>16000</v>
      </c>
      <c r="L492" s="3">
        <v>39911</v>
      </c>
    </row>
    <row r="493" spans="1:12" x14ac:dyDescent="0.15">
      <c r="A493" t="s">
        <v>813</v>
      </c>
      <c r="B493" t="s">
        <v>666</v>
      </c>
      <c r="C493" t="s">
        <v>518</v>
      </c>
      <c r="D493">
        <v>1</v>
      </c>
      <c r="E493">
        <v>140</v>
      </c>
      <c r="F493" t="s">
        <v>960</v>
      </c>
      <c r="G493" t="s">
        <v>1211</v>
      </c>
      <c r="H493" t="s">
        <v>1210</v>
      </c>
      <c r="K493">
        <v>48000</v>
      </c>
      <c r="L493" s="3">
        <v>39910</v>
      </c>
    </row>
    <row r="494" spans="1:12" x14ac:dyDescent="0.15">
      <c r="A494" t="s">
        <v>814</v>
      </c>
      <c r="B494" t="s">
        <v>666</v>
      </c>
      <c r="C494" t="s">
        <v>518</v>
      </c>
      <c r="D494">
        <v>1</v>
      </c>
      <c r="E494">
        <v>180</v>
      </c>
      <c r="F494" t="s">
        <v>986</v>
      </c>
      <c r="G494" t="s">
        <v>1166</v>
      </c>
      <c r="H494" t="s">
        <v>1190</v>
      </c>
      <c r="J494" t="s">
        <v>7</v>
      </c>
      <c r="K494">
        <v>80000</v>
      </c>
      <c r="L494" s="3">
        <v>39907</v>
      </c>
    </row>
    <row r="495" spans="1:12" x14ac:dyDescent="0.15">
      <c r="A495" t="s">
        <v>815</v>
      </c>
      <c r="B495" t="s">
        <v>666</v>
      </c>
      <c r="C495" t="s">
        <v>518</v>
      </c>
      <c r="D495">
        <v>1</v>
      </c>
      <c r="E495">
        <v>180</v>
      </c>
      <c r="F495" t="s">
        <v>984</v>
      </c>
      <c r="G495" t="s">
        <v>1166</v>
      </c>
      <c r="H495" t="s">
        <v>1190</v>
      </c>
      <c r="J495" t="s">
        <v>1212</v>
      </c>
      <c r="K495">
        <v>80000</v>
      </c>
      <c r="L495" s="3">
        <v>39910</v>
      </c>
    </row>
    <row r="496" spans="1:12" x14ac:dyDescent="0.15">
      <c r="A496" t="s">
        <v>816</v>
      </c>
      <c r="B496" t="s">
        <v>666</v>
      </c>
      <c r="C496" t="s">
        <v>518</v>
      </c>
      <c r="D496">
        <v>1</v>
      </c>
      <c r="E496">
        <v>140</v>
      </c>
      <c r="F496" t="s">
        <v>960</v>
      </c>
      <c r="G496" t="s">
        <v>1211</v>
      </c>
      <c r="H496" t="s">
        <v>1210</v>
      </c>
      <c r="K496">
        <v>48000</v>
      </c>
      <c r="L496" s="3">
        <v>39911</v>
      </c>
    </row>
    <row r="497" spans="1:12" x14ac:dyDescent="0.15">
      <c r="A497" t="s">
        <v>817</v>
      </c>
      <c r="B497" t="s">
        <v>666</v>
      </c>
      <c r="C497" t="s">
        <v>518</v>
      </c>
      <c r="D497">
        <v>1</v>
      </c>
      <c r="E497">
        <v>180</v>
      </c>
      <c r="F497" t="s">
        <v>995</v>
      </c>
      <c r="G497" t="s">
        <v>1166</v>
      </c>
      <c r="H497" t="s">
        <v>1190</v>
      </c>
      <c r="J497" t="s">
        <v>14</v>
      </c>
      <c r="K497">
        <v>80000</v>
      </c>
      <c r="L497" s="3">
        <v>39912</v>
      </c>
    </row>
    <row r="498" spans="1:12" x14ac:dyDescent="0.15">
      <c r="A498" t="s">
        <v>818</v>
      </c>
      <c r="B498" t="s">
        <v>666</v>
      </c>
      <c r="C498" t="s">
        <v>518</v>
      </c>
      <c r="D498">
        <v>1</v>
      </c>
      <c r="E498">
        <v>180</v>
      </c>
      <c r="F498" t="s">
        <v>992</v>
      </c>
      <c r="G498" t="s">
        <v>1166</v>
      </c>
      <c r="H498" t="s">
        <v>1190</v>
      </c>
      <c r="J498" t="s">
        <v>68</v>
      </c>
      <c r="K498">
        <v>80000</v>
      </c>
      <c r="L498" s="3">
        <v>39911</v>
      </c>
    </row>
    <row r="501" spans="1:12" x14ac:dyDescent="0.15">
      <c r="A501" t="s">
        <v>184</v>
      </c>
      <c r="B501" t="s">
        <v>666</v>
      </c>
      <c r="C501" t="s">
        <v>518</v>
      </c>
      <c r="D501">
        <v>1</v>
      </c>
      <c r="E501">
        <v>120</v>
      </c>
      <c r="F501" t="s">
        <v>960</v>
      </c>
      <c r="G501" t="s">
        <v>1211</v>
      </c>
      <c r="H501" t="s">
        <v>1210</v>
      </c>
      <c r="J501" t="s">
        <v>1085</v>
      </c>
      <c r="K501">
        <v>30000</v>
      </c>
      <c r="L501" s="3">
        <v>39934</v>
      </c>
    </row>
    <row r="502" spans="1:12" x14ac:dyDescent="0.15">
      <c r="A502" t="s">
        <v>819</v>
      </c>
      <c r="B502" t="s">
        <v>666</v>
      </c>
      <c r="C502" t="s">
        <v>518</v>
      </c>
      <c r="D502">
        <v>1</v>
      </c>
      <c r="E502">
        <v>160</v>
      </c>
      <c r="F502" t="s">
        <v>960</v>
      </c>
      <c r="G502" t="s">
        <v>1213</v>
      </c>
      <c r="H502" t="s">
        <v>1210</v>
      </c>
      <c r="K502">
        <v>60000</v>
      </c>
      <c r="L502" s="3">
        <v>39934</v>
      </c>
    </row>
    <row r="503" spans="1:12" x14ac:dyDescent="0.15">
      <c r="A503" t="s">
        <v>820</v>
      </c>
      <c r="B503" t="s">
        <v>666</v>
      </c>
      <c r="C503" t="s">
        <v>518</v>
      </c>
      <c r="D503">
        <v>1</v>
      </c>
      <c r="E503">
        <v>220</v>
      </c>
      <c r="F503" t="s">
        <v>960</v>
      </c>
      <c r="G503" t="s">
        <v>1214</v>
      </c>
      <c r="H503" t="s">
        <v>1210</v>
      </c>
      <c r="K503">
        <v>110000</v>
      </c>
      <c r="L503" s="3">
        <v>40018</v>
      </c>
    </row>
    <row r="504" spans="1:12" x14ac:dyDescent="0.15">
      <c r="A504" t="s">
        <v>821</v>
      </c>
      <c r="B504" t="s">
        <v>666</v>
      </c>
      <c r="C504" t="s">
        <v>518</v>
      </c>
      <c r="D504">
        <v>1</v>
      </c>
      <c r="E504">
        <v>200</v>
      </c>
      <c r="F504" t="s">
        <v>970</v>
      </c>
      <c r="G504" t="s">
        <v>1163</v>
      </c>
      <c r="H504" t="s">
        <v>1175</v>
      </c>
      <c r="J504" t="s">
        <v>89</v>
      </c>
      <c r="K504">
        <v>120000</v>
      </c>
      <c r="L504" s="3">
        <v>39948</v>
      </c>
    </row>
    <row r="505" spans="1:12" x14ac:dyDescent="0.15">
      <c r="A505" t="s">
        <v>822</v>
      </c>
      <c r="B505" t="s">
        <v>666</v>
      </c>
      <c r="C505" t="s">
        <v>518</v>
      </c>
      <c r="D505">
        <v>1</v>
      </c>
      <c r="E505">
        <v>200</v>
      </c>
      <c r="F505" t="s">
        <v>964</v>
      </c>
      <c r="G505" t="s">
        <v>1163</v>
      </c>
      <c r="H505" t="s">
        <v>1175</v>
      </c>
      <c r="I505" t="s">
        <v>1036</v>
      </c>
      <c r="J505" t="s">
        <v>213</v>
      </c>
      <c r="K505">
        <v>120000</v>
      </c>
      <c r="L505" s="3">
        <v>39934</v>
      </c>
    </row>
    <row r="508" spans="1:12" x14ac:dyDescent="0.15">
      <c r="A508" t="s">
        <v>823</v>
      </c>
      <c r="B508" t="s">
        <v>666</v>
      </c>
      <c r="C508" t="s">
        <v>518</v>
      </c>
      <c r="D508">
        <v>1</v>
      </c>
      <c r="E508">
        <v>250</v>
      </c>
      <c r="F508" t="s">
        <v>960</v>
      </c>
      <c r="G508" t="s">
        <v>1215</v>
      </c>
      <c r="H508" t="s">
        <v>1209</v>
      </c>
      <c r="J508" t="s">
        <v>1216</v>
      </c>
      <c r="K508">
        <v>180000</v>
      </c>
      <c r="L508" s="3">
        <v>40107</v>
      </c>
    </row>
    <row r="509" spans="1:12" x14ac:dyDescent="0.15">
      <c r="A509" t="s">
        <v>824</v>
      </c>
      <c r="B509" t="s">
        <v>666</v>
      </c>
      <c r="C509" t="s">
        <v>518</v>
      </c>
      <c r="D509">
        <v>1</v>
      </c>
      <c r="E509">
        <v>250</v>
      </c>
      <c r="F509" t="s">
        <v>992</v>
      </c>
      <c r="G509" t="s">
        <v>1166</v>
      </c>
      <c r="H509" t="s">
        <v>1191</v>
      </c>
      <c r="J509" t="s">
        <v>1085</v>
      </c>
      <c r="K509">
        <v>180000</v>
      </c>
      <c r="L509" s="3">
        <v>40245</v>
      </c>
    </row>
    <row r="510" spans="1:12" x14ac:dyDescent="0.15">
      <c r="J510" t="s">
        <v>22</v>
      </c>
    </row>
    <row r="511" spans="1:12" x14ac:dyDescent="0.15">
      <c r="A511" t="s">
        <v>825</v>
      </c>
      <c r="B511" t="s">
        <v>666</v>
      </c>
      <c r="C511" t="s">
        <v>518</v>
      </c>
      <c r="D511">
        <v>1</v>
      </c>
      <c r="E511">
        <v>250</v>
      </c>
      <c r="F511" t="s">
        <v>995</v>
      </c>
      <c r="G511" t="s">
        <v>1166</v>
      </c>
      <c r="H511" t="s">
        <v>1191</v>
      </c>
      <c r="J511" t="s">
        <v>1085</v>
      </c>
      <c r="K511">
        <v>180000</v>
      </c>
      <c r="L511" s="3">
        <v>40245</v>
      </c>
    </row>
    <row r="512" spans="1:12" x14ac:dyDescent="0.15">
      <c r="J512" t="s">
        <v>12</v>
      </c>
    </row>
    <row r="513" spans="1:12" x14ac:dyDescent="0.15">
      <c r="A513" t="s">
        <v>826</v>
      </c>
      <c r="B513" t="s">
        <v>666</v>
      </c>
      <c r="C513" t="s">
        <v>518</v>
      </c>
      <c r="D513">
        <v>1</v>
      </c>
      <c r="E513">
        <v>250</v>
      </c>
      <c r="F513" t="s">
        <v>970</v>
      </c>
      <c r="G513" t="s">
        <v>1163</v>
      </c>
      <c r="H513" t="s">
        <v>1191</v>
      </c>
      <c r="J513" t="s">
        <v>1085</v>
      </c>
      <c r="K513">
        <v>180000</v>
      </c>
      <c r="L513" s="3">
        <v>40245</v>
      </c>
    </row>
    <row r="514" spans="1:12" x14ac:dyDescent="0.15">
      <c r="J514" t="s">
        <v>141</v>
      </c>
    </row>
    <row r="515" spans="1:12" x14ac:dyDescent="0.15">
      <c r="A515" t="s">
        <v>827</v>
      </c>
      <c r="B515" t="s">
        <v>666</v>
      </c>
      <c r="C515" t="s">
        <v>518</v>
      </c>
      <c r="D515">
        <v>1</v>
      </c>
      <c r="E515">
        <v>250</v>
      </c>
      <c r="F515" t="s">
        <v>964</v>
      </c>
      <c r="G515" t="s">
        <v>1163</v>
      </c>
      <c r="H515" t="s">
        <v>1191</v>
      </c>
      <c r="I515" t="s">
        <v>998</v>
      </c>
      <c r="J515" t="s">
        <v>1085</v>
      </c>
      <c r="K515">
        <v>180000</v>
      </c>
      <c r="L515" s="3">
        <v>40245</v>
      </c>
    </row>
    <row r="516" spans="1:12" x14ac:dyDescent="0.15">
      <c r="J516" t="s">
        <v>153</v>
      </c>
    </row>
    <row r="517" spans="1:12" x14ac:dyDescent="0.15">
      <c r="A517" t="s">
        <v>828</v>
      </c>
      <c r="B517" t="s">
        <v>666</v>
      </c>
      <c r="C517" t="s">
        <v>518</v>
      </c>
      <c r="D517">
        <v>1</v>
      </c>
      <c r="E517">
        <v>220</v>
      </c>
      <c r="F517" t="s">
        <v>964</v>
      </c>
      <c r="G517" t="s">
        <v>1163</v>
      </c>
      <c r="H517" t="s">
        <v>1190</v>
      </c>
      <c r="I517" t="s">
        <v>998</v>
      </c>
      <c r="J517" t="s">
        <v>1217</v>
      </c>
      <c r="K517">
        <v>200000</v>
      </c>
      <c r="L517" s="3">
        <v>40245</v>
      </c>
    </row>
    <row r="518" spans="1:12" x14ac:dyDescent="0.15">
      <c r="J518" t="s">
        <v>1218</v>
      </c>
    </row>
    <row r="521" spans="1:12" x14ac:dyDescent="0.15">
      <c r="A521" t="s">
        <v>829</v>
      </c>
      <c r="B521" t="s">
        <v>666</v>
      </c>
      <c r="C521" t="s">
        <v>518</v>
      </c>
      <c r="D521">
        <v>1</v>
      </c>
      <c r="E521">
        <v>300</v>
      </c>
      <c r="F521" t="s">
        <v>964</v>
      </c>
      <c r="G521" t="s">
        <v>1188</v>
      </c>
      <c r="H521" t="s">
        <v>1191</v>
      </c>
      <c r="J521" t="s">
        <v>1106</v>
      </c>
      <c r="K521">
        <v>300000</v>
      </c>
      <c r="L521" s="3">
        <v>39958</v>
      </c>
    </row>
    <row r="522" spans="1:12" x14ac:dyDescent="0.15">
      <c r="A522" t="s">
        <v>830</v>
      </c>
      <c r="B522" t="s">
        <v>666</v>
      </c>
      <c r="C522" t="s">
        <v>518</v>
      </c>
      <c r="D522">
        <v>1</v>
      </c>
      <c r="E522">
        <v>300</v>
      </c>
      <c r="F522" t="s">
        <v>960</v>
      </c>
      <c r="G522" t="s">
        <v>1219</v>
      </c>
      <c r="H522" t="s">
        <v>1211</v>
      </c>
      <c r="J522" t="s">
        <v>1106</v>
      </c>
      <c r="K522">
        <v>300000</v>
      </c>
      <c r="L522" t="s">
        <v>1220</v>
      </c>
    </row>
    <row r="524" spans="1:12" x14ac:dyDescent="0.15">
      <c r="A524" t="s">
        <v>177</v>
      </c>
      <c r="B524" t="s">
        <v>666</v>
      </c>
      <c r="C524" t="s">
        <v>518</v>
      </c>
      <c r="D524">
        <v>1</v>
      </c>
      <c r="E524">
        <v>100</v>
      </c>
      <c r="F524" t="s">
        <v>960</v>
      </c>
      <c r="G524" t="s">
        <v>1175</v>
      </c>
      <c r="H524" t="s">
        <v>1190</v>
      </c>
      <c r="J524" t="s">
        <v>1085</v>
      </c>
      <c r="K524">
        <v>5000</v>
      </c>
      <c r="L524" s="3">
        <v>39909</v>
      </c>
    </row>
    <row r="525" spans="1:12" x14ac:dyDescent="0.15">
      <c r="A525" t="s">
        <v>831</v>
      </c>
      <c r="B525" t="s">
        <v>666</v>
      </c>
      <c r="C525" t="s">
        <v>518</v>
      </c>
      <c r="D525">
        <v>1</v>
      </c>
      <c r="E525">
        <v>140</v>
      </c>
      <c r="F525" t="s">
        <v>986</v>
      </c>
      <c r="G525" t="s">
        <v>1191</v>
      </c>
      <c r="H525" t="s">
        <v>1166</v>
      </c>
      <c r="J525" t="s">
        <v>212</v>
      </c>
      <c r="K525">
        <v>-30000</v>
      </c>
      <c r="L525" s="3">
        <v>39933</v>
      </c>
    </row>
    <row r="526" spans="1:12" x14ac:dyDescent="0.15">
      <c r="A526" t="s">
        <v>832</v>
      </c>
      <c r="B526" t="s">
        <v>666</v>
      </c>
      <c r="C526" t="s">
        <v>518</v>
      </c>
      <c r="D526">
        <v>1</v>
      </c>
      <c r="E526">
        <v>140</v>
      </c>
      <c r="F526" t="s">
        <v>984</v>
      </c>
      <c r="G526" t="s">
        <v>1191</v>
      </c>
      <c r="H526" t="s">
        <v>1166</v>
      </c>
      <c r="J526" t="s">
        <v>212</v>
      </c>
      <c r="K526">
        <v>-30000</v>
      </c>
      <c r="L526" s="3">
        <v>39964</v>
      </c>
    </row>
    <row r="527" spans="1:12" x14ac:dyDescent="0.15">
      <c r="A527" t="s">
        <v>833</v>
      </c>
      <c r="B527" t="s">
        <v>666</v>
      </c>
      <c r="C527" t="s">
        <v>518</v>
      </c>
      <c r="D527">
        <v>1</v>
      </c>
      <c r="E527">
        <v>140</v>
      </c>
      <c r="F527" t="s">
        <v>992</v>
      </c>
      <c r="G527" t="s">
        <v>1191</v>
      </c>
      <c r="H527" t="s">
        <v>1166</v>
      </c>
      <c r="J527" t="s">
        <v>212</v>
      </c>
      <c r="K527">
        <v>-30000</v>
      </c>
      <c r="L527" s="3">
        <v>39909</v>
      </c>
    </row>
    <row r="529" spans="1:12" x14ac:dyDescent="0.15">
      <c r="A529" t="s">
        <v>16</v>
      </c>
      <c r="B529" t="s">
        <v>666</v>
      </c>
      <c r="C529" t="s">
        <v>518</v>
      </c>
      <c r="D529">
        <v>1</v>
      </c>
      <c r="E529">
        <v>110</v>
      </c>
      <c r="F529" t="s">
        <v>960</v>
      </c>
      <c r="G529" t="s">
        <v>1175</v>
      </c>
      <c r="H529" t="s">
        <v>1184</v>
      </c>
      <c r="J529" t="s">
        <v>1085</v>
      </c>
      <c r="K529">
        <v>9000</v>
      </c>
      <c r="L529" s="3">
        <v>39934</v>
      </c>
    </row>
    <row r="530" spans="1:12" x14ac:dyDescent="0.15">
      <c r="A530" t="s">
        <v>834</v>
      </c>
      <c r="B530" t="s">
        <v>666</v>
      </c>
      <c r="C530" t="s">
        <v>518</v>
      </c>
      <c r="D530">
        <v>1</v>
      </c>
      <c r="E530">
        <v>150</v>
      </c>
      <c r="F530" t="s">
        <v>986</v>
      </c>
      <c r="G530" t="s">
        <v>1175</v>
      </c>
      <c r="H530" t="s">
        <v>1161</v>
      </c>
      <c r="K530">
        <v>47000</v>
      </c>
      <c r="L530" s="3">
        <v>39962</v>
      </c>
    </row>
    <row r="531" spans="1:12" x14ac:dyDescent="0.15">
      <c r="A531" t="s">
        <v>835</v>
      </c>
      <c r="B531" t="s">
        <v>666</v>
      </c>
      <c r="C531" t="s">
        <v>518</v>
      </c>
      <c r="D531">
        <v>1</v>
      </c>
      <c r="E531">
        <v>150</v>
      </c>
      <c r="F531" t="s">
        <v>992</v>
      </c>
      <c r="G531" t="s">
        <v>1175</v>
      </c>
      <c r="H531" t="s">
        <v>1161</v>
      </c>
      <c r="K531">
        <v>47000</v>
      </c>
      <c r="L531" s="3">
        <v>39901</v>
      </c>
    </row>
    <row r="532" spans="1:12" x14ac:dyDescent="0.15">
      <c r="A532" t="s">
        <v>836</v>
      </c>
      <c r="B532" t="s">
        <v>666</v>
      </c>
      <c r="C532" t="s">
        <v>518</v>
      </c>
      <c r="D532">
        <v>1</v>
      </c>
      <c r="E532">
        <v>150</v>
      </c>
      <c r="F532" t="s">
        <v>984</v>
      </c>
      <c r="G532" t="s">
        <v>1175</v>
      </c>
      <c r="H532" t="s">
        <v>1161</v>
      </c>
      <c r="K532">
        <v>47000</v>
      </c>
      <c r="L532" s="3">
        <v>39934</v>
      </c>
    </row>
    <row r="533" spans="1:12" x14ac:dyDescent="0.15">
      <c r="A533" t="s">
        <v>837</v>
      </c>
      <c r="B533" t="s">
        <v>666</v>
      </c>
      <c r="C533" t="s">
        <v>518</v>
      </c>
      <c r="D533">
        <v>1</v>
      </c>
      <c r="E533">
        <v>150</v>
      </c>
      <c r="F533" t="s">
        <v>995</v>
      </c>
      <c r="G533" t="s">
        <v>1175</v>
      </c>
      <c r="H533" t="s">
        <v>1161</v>
      </c>
      <c r="K533">
        <v>47000</v>
      </c>
      <c r="L533" s="3">
        <v>40246</v>
      </c>
    </row>
    <row r="535" spans="1:12" x14ac:dyDescent="0.15">
      <c r="A535" t="s">
        <v>838</v>
      </c>
      <c r="B535" t="s">
        <v>666</v>
      </c>
      <c r="C535" t="s">
        <v>518</v>
      </c>
      <c r="D535">
        <v>1</v>
      </c>
      <c r="E535">
        <v>120</v>
      </c>
      <c r="F535" t="s">
        <v>960</v>
      </c>
      <c r="G535" t="s">
        <v>1191</v>
      </c>
      <c r="H535" t="s">
        <v>1164</v>
      </c>
      <c r="J535" t="s">
        <v>1085</v>
      </c>
      <c r="K535">
        <v>100000</v>
      </c>
      <c r="L535" s="3">
        <v>40246</v>
      </c>
    </row>
    <row r="536" spans="1:12" x14ac:dyDescent="0.15">
      <c r="J536" t="s">
        <v>1221</v>
      </c>
    </row>
    <row r="537" spans="1:12" x14ac:dyDescent="0.15">
      <c r="J537" t="s">
        <v>1222</v>
      </c>
    </row>
    <row r="538" spans="1:12" x14ac:dyDescent="0.15">
      <c r="J538" t="s">
        <v>1223</v>
      </c>
    </row>
    <row r="539" spans="1:12" x14ac:dyDescent="0.15">
      <c r="J539" t="s">
        <v>1224</v>
      </c>
    </row>
    <row r="541" spans="1:12" x14ac:dyDescent="0.15">
      <c r="A541" t="s">
        <v>839</v>
      </c>
      <c r="B541" t="s">
        <v>666</v>
      </c>
      <c r="C541" t="s">
        <v>518</v>
      </c>
      <c r="D541">
        <v>1</v>
      </c>
      <c r="E541">
        <v>120</v>
      </c>
      <c r="F541" t="s">
        <v>960</v>
      </c>
      <c r="G541" t="s">
        <v>1191</v>
      </c>
      <c r="H541" t="s">
        <v>1163</v>
      </c>
      <c r="I541" t="s">
        <v>1005</v>
      </c>
      <c r="J541" t="s">
        <v>1225</v>
      </c>
      <c r="K541">
        <v>100000</v>
      </c>
      <c r="L541" s="3">
        <v>39901</v>
      </c>
    </row>
    <row r="542" spans="1:12" x14ac:dyDescent="0.15">
      <c r="J542" t="s">
        <v>1226</v>
      </c>
    </row>
    <row r="543" spans="1:12" x14ac:dyDescent="0.15">
      <c r="J543" t="s">
        <v>1227</v>
      </c>
    </row>
    <row r="545" spans="1:12" x14ac:dyDescent="0.15">
      <c r="A545" t="s">
        <v>151</v>
      </c>
      <c r="B545" t="s">
        <v>666</v>
      </c>
      <c r="C545" t="s">
        <v>518</v>
      </c>
      <c r="D545">
        <v>1</v>
      </c>
      <c r="E545">
        <v>160</v>
      </c>
      <c r="F545" t="s">
        <v>960</v>
      </c>
      <c r="G545" t="s">
        <v>1175</v>
      </c>
      <c r="H545" t="s">
        <v>1163</v>
      </c>
      <c r="J545" t="s">
        <v>1085</v>
      </c>
      <c r="K545">
        <v>100000</v>
      </c>
      <c r="L545" s="3">
        <v>40295</v>
      </c>
    </row>
    <row r="546" spans="1:12" x14ac:dyDescent="0.15">
      <c r="A546" t="s">
        <v>840</v>
      </c>
      <c r="B546" t="s">
        <v>666</v>
      </c>
      <c r="C546" t="s">
        <v>518</v>
      </c>
      <c r="D546">
        <v>1</v>
      </c>
      <c r="E546">
        <v>200</v>
      </c>
      <c r="F546" t="s">
        <v>960</v>
      </c>
      <c r="G546" t="s">
        <v>1175</v>
      </c>
      <c r="H546" t="s">
        <v>1161</v>
      </c>
      <c r="I546" t="s">
        <v>1005</v>
      </c>
      <c r="J546" t="s">
        <v>1228</v>
      </c>
      <c r="K546">
        <v>200000</v>
      </c>
      <c r="L546" s="3">
        <v>40246</v>
      </c>
    </row>
    <row r="547" spans="1:12" x14ac:dyDescent="0.15">
      <c r="A547" t="s">
        <v>841</v>
      </c>
      <c r="B547" t="s">
        <v>666</v>
      </c>
      <c r="C547" t="s">
        <v>518</v>
      </c>
      <c r="D547">
        <v>1</v>
      </c>
      <c r="E547">
        <v>200</v>
      </c>
      <c r="F547" t="s">
        <v>960</v>
      </c>
      <c r="G547" t="s">
        <v>1182</v>
      </c>
      <c r="H547" t="s">
        <v>1188</v>
      </c>
      <c r="I547" t="s">
        <v>1005</v>
      </c>
      <c r="J547" t="s">
        <v>1229</v>
      </c>
      <c r="K547">
        <v>200000</v>
      </c>
      <c r="L547" s="3">
        <v>40246</v>
      </c>
    </row>
    <row r="549" spans="1:12" x14ac:dyDescent="0.15">
      <c r="A549" t="s">
        <v>186</v>
      </c>
      <c r="B549" t="s">
        <v>666</v>
      </c>
      <c r="C549" t="s">
        <v>518</v>
      </c>
      <c r="D549">
        <v>1</v>
      </c>
      <c r="E549">
        <v>120</v>
      </c>
      <c r="F549" t="s">
        <v>960</v>
      </c>
      <c r="G549" t="s">
        <v>1175</v>
      </c>
      <c r="H549" t="s">
        <v>1166</v>
      </c>
      <c r="J549" t="s">
        <v>1085</v>
      </c>
      <c r="K549">
        <v>50000</v>
      </c>
      <c r="L549" s="3">
        <v>40246</v>
      </c>
    </row>
    <row r="550" spans="1:12" x14ac:dyDescent="0.15">
      <c r="A550" t="s">
        <v>842</v>
      </c>
      <c r="B550" t="s">
        <v>666</v>
      </c>
      <c r="C550" t="s">
        <v>518</v>
      </c>
      <c r="D550">
        <v>1</v>
      </c>
      <c r="E550">
        <v>200</v>
      </c>
      <c r="F550" t="s">
        <v>960</v>
      </c>
      <c r="G550" t="s">
        <v>1175</v>
      </c>
      <c r="H550" t="s">
        <v>1161</v>
      </c>
      <c r="I550" t="s">
        <v>1230</v>
      </c>
      <c r="J550" t="s">
        <v>1232</v>
      </c>
      <c r="K550">
        <v>120000</v>
      </c>
      <c r="L550" s="3">
        <v>40246</v>
      </c>
    </row>
    <row r="551" spans="1:12" x14ac:dyDescent="0.15">
      <c r="I551" t="s">
        <v>1231</v>
      </c>
      <c r="J551" t="s">
        <v>1233</v>
      </c>
    </row>
    <row r="552" spans="1:12" x14ac:dyDescent="0.15">
      <c r="A552" t="s">
        <v>843</v>
      </c>
      <c r="B552" t="s">
        <v>666</v>
      </c>
      <c r="C552" t="s">
        <v>518</v>
      </c>
      <c r="D552">
        <v>1</v>
      </c>
      <c r="E552">
        <v>200</v>
      </c>
      <c r="F552" t="s">
        <v>960</v>
      </c>
      <c r="G552">
        <v>10</v>
      </c>
      <c r="H552" t="s">
        <v>1184</v>
      </c>
      <c r="I552" t="s">
        <v>1234</v>
      </c>
      <c r="J552" t="s">
        <v>1235</v>
      </c>
      <c r="K552">
        <v>120000</v>
      </c>
      <c r="L552" s="3">
        <v>39917</v>
      </c>
    </row>
    <row r="553" spans="1:12" x14ac:dyDescent="0.15">
      <c r="G553">
        <v>-14</v>
      </c>
      <c r="I553" t="s">
        <v>1231</v>
      </c>
    </row>
    <row r="555" spans="1:12" x14ac:dyDescent="0.15">
      <c r="A555" t="s">
        <v>844</v>
      </c>
      <c r="B555" t="s">
        <v>666</v>
      </c>
      <c r="C555" t="s">
        <v>518</v>
      </c>
      <c r="D555">
        <v>1</v>
      </c>
      <c r="E555">
        <v>250</v>
      </c>
      <c r="F555" t="s">
        <v>964</v>
      </c>
      <c r="G555" t="s">
        <v>1175</v>
      </c>
      <c r="H555" t="s">
        <v>1162</v>
      </c>
      <c r="J555" t="s">
        <v>1085</v>
      </c>
      <c r="K555">
        <v>180000</v>
      </c>
      <c r="L555" s="3">
        <v>39889</v>
      </c>
    </row>
    <row r="556" spans="1:12" x14ac:dyDescent="0.15">
      <c r="J556" t="s">
        <v>80</v>
      </c>
    </row>
    <row r="557" spans="1:12" x14ac:dyDescent="0.15">
      <c r="A557" t="s">
        <v>845</v>
      </c>
      <c r="B557" t="s">
        <v>666</v>
      </c>
      <c r="C557" t="s">
        <v>518</v>
      </c>
      <c r="D557">
        <v>1</v>
      </c>
      <c r="E557">
        <v>120</v>
      </c>
      <c r="F557" t="s">
        <v>960</v>
      </c>
      <c r="G557" t="s">
        <v>1175</v>
      </c>
      <c r="H557" t="s">
        <v>1175</v>
      </c>
      <c r="I557" t="s">
        <v>1236</v>
      </c>
      <c r="J557" t="s">
        <v>1200</v>
      </c>
      <c r="K557">
        <v>200000</v>
      </c>
      <c r="L557" s="3">
        <v>40343</v>
      </c>
    </row>
    <row r="558" spans="1:12" x14ac:dyDescent="0.15">
      <c r="J558" t="s">
        <v>1198</v>
      </c>
    </row>
    <row r="559" spans="1:12" x14ac:dyDescent="0.15">
      <c r="A559" t="s">
        <v>846</v>
      </c>
      <c r="B559" t="s">
        <v>666</v>
      </c>
      <c r="C559" t="s">
        <v>518</v>
      </c>
      <c r="D559">
        <v>1</v>
      </c>
      <c r="E559">
        <v>120</v>
      </c>
      <c r="F559" t="s">
        <v>960</v>
      </c>
      <c r="G559" t="s">
        <v>1175</v>
      </c>
      <c r="H559" t="s">
        <v>1175</v>
      </c>
      <c r="I559" t="s">
        <v>1237</v>
      </c>
      <c r="J559" t="s">
        <v>1200</v>
      </c>
      <c r="K559">
        <v>200000</v>
      </c>
      <c r="L559" s="3">
        <v>40349</v>
      </c>
    </row>
    <row r="560" spans="1:12" x14ac:dyDescent="0.15">
      <c r="J560" t="s">
        <v>1198</v>
      </c>
    </row>
    <row r="561" spans="1:12" x14ac:dyDescent="0.15">
      <c r="A561" t="s">
        <v>847</v>
      </c>
      <c r="B561" t="s">
        <v>666</v>
      </c>
      <c r="C561" t="s">
        <v>518</v>
      </c>
      <c r="D561">
        <v>1</v>
      </c>
      <c r="E561">
        <v>100</v>
      </c>
      <c r="F561" t="s">
        <v>960</v>
      </c>
      <c r="G561">
        <v>3</v>
      </c>
      <c r="H561">
        <v>0</v>
      </c>
      <c r="I561" t="s">
        <v>1238</v>
      </c>
      <c r="K561">
        <v>600000</v>
      </c>
      <c r="L561" s="3">
        <v>40472</v>
      </c>
    </row>
    <row r="563" spans="1:12" x14ac:dyDescent="0.15">
      <c r="A563" t="s">
        <v>46</v>
      </c>
      <c r="B563" t="s">
        <v>517</v>
      </c>
      <c r="C563" t="s">
        <v>518</v>
      </c>
      <c r="D563">
        <v>1</v>
      </c>
      <c r="E563">
        <v>40</v>
      </c>
      <c r="F563" t="s">
        <v>960</v>
      </c>
      <c r="G563">
        <v>3</v>
      </c>
      <c r="H563" t="s">
        <v>998</v>
      </c>
      <c r="I563" t="s">
        <v>962</v>
      </c>
      <c r="J563">
        <v>-14000</v>
      </c>
      <c r="K563" s="3">
        <v>39953</v>
      </c>
    </row>
    <row r="564" spans="1:12" x14ac:dyDescent="0.15">
      <c r="A564" t="s">
        <v>848</v>
      </c>
      <c r="B564" t="s">
        <v>517</v>
      </c>
      <c r="C564" t="s">
        <v>518</v>
      </c>
      <c r="D564">
        <v>1</v>
      </c>
      <c r="E564">
        <v>60</v>
      </c>
      <c r="F564" t="s">
        <v>960</v>
      </c>
      <c r="G564">
        <v>4</v>
      </c>
      <c r="H564" t="s">
        <v>998</v>
      </c>
      <c r="J564">
        <v>35000</v>
      </c>
      <c r="K564" s="3">
        <v>39953</v>
      </c>
    </row>
    <row r="565" spans="1:12" x14ac:dyDescent="0.15">
      <c r="A565" t="s">
        <v>849</v>
      </c>
      <c r="B565" t="s">
        <v>517</v>
      </c>
      <c r="C565" t="s">
        <v>518</v>
      </c>
      <c r="D565">
        <v>1</v>
      </c>
      <c r="E565">
        <v>100</v>
      </c>
      <c r="F565" t="s">
        <v>984</v>
      </c>
      <c r="G565">
        <v>7</v>
      </c>
      <c r="H565" t="s">
        <v>998</v>
      </c>
      <c r="I565" t="s">
        <v>105</v>
      </c>
      <c r="J565">
        <v>63000</v>
      </c>
      <c r="K565" s="3">
        <v>39954</v>
      </c>
    </row>
    <row r="566" spans="1:12" x14ac:dyDescent="0.15">
      <c r="A566" t="s">
        <v>850</v>
      </c>
      <c r="B566" t="s">
        <v>517</v>
      </c>
      <c r="C566" t="s">
        <v>518</v>
      </c>
      <c r="D566">
        <v>1</v>
      </c>
      <c r="E566">
        <v>140</v>
      </c>
      <c r="F566" t="s">
        <v>970</v>
      </c>
      <c r="G566" t="s">
        <v>1239</v>
      </c>
      <c r="H566" t="s">
        <v>998</v>
      </c>
      <c r="I566" t="s">
        <v>105</v>
      </c>
      <c r="J566">
        <v>91000</v>
      </c>
      <c r="K566" s="3">
        <v>39954</v>
      </c>
    </row>
    <row r="567" spans="1:12" x14ac:dyDescent="0.15">
      <c r="A567" t="s">
        <v>851</v>
      </c>
      <c r="B567" t="s">
        <v>517</v>
      </c>
      <c r="C567" t="s">
        <v>518</v>
      </c>
      <c r="D567">
        <v>1</v>
      </c>
      <c r="E567">
        <v>90</v>
      </c>
      <c r="F567" t="s">
        <v>995</v>
      </c>
      <c r="G567">
        <v>6</v>
      </c>
      <c r="I567" t="s">
        <v>23</v>
      </c>
      <c r="J567">
        <v>63000</v>
      </c>
      <c r="K567" s="3">
        <v>39964</v>
      </c>
    </row>
    <row r="568" spans="1:12" x14ac:dyDescent="0.15">
      <c r="A568" t="s">
        <v>852</v>
      </c>
      <c r="B568" t="s">
        <v>517</v>
      </c>
      <c r="C568" t="s">
        <v>518</v>
      </c>
      <c r="D568">
        <v>1</v>
      </c>
      <c r="E568">
        <v>120</v>
      </c>
      <c r="F568" t="s">
        <v>995</v>
      </c>
      <c r="G568" t="s">
        <v>1188</v>
      </c>
      <c r="I568" t="s">
        <v>23</v>
      </c>
      <c r="J568">
        <v>91000</v>
      </c>
      <c r="K568" s="3">
        <v>39964</v>
      </c>
    </row>
    <row r="569" spans="1:12" x14ac:dyDescent="0.15">
      <c r="A569" t="s">
        <v>853</v>
      </c>
      <c r="B569" t="s">
        <v>517</v>
      </c>
      <c r="C569" t="s">
        <v>518</v>
      </c>
      <c r="D569">
        <v>1</v>
      </c>
      <c r="E569">
        <v>90</v>
      </c>
      <c r="F569" t="s">
        <v>992</v>
      </c>
      <c r="G569">
        <v>6</v>
      </c>
      <c r="I569" t="s">
        <v>1240</v>
      </c>
      <c r="J569">
        <v>63000</v>
      </c>
      <c r="K569" s="3">
        <v>39957</v>
      </c>
    </row>
    <row r="570" spans="1:12" x14ac:dyDescent="0.15">
      <c r="A570" t="s">
        <v>854</v>
      </c>
      <c r="B570" t="s">
        <v>517</v>
      </c>
      <c r="C570" t="s">
        <v>518</v>
      </c>
      <c r="D570">
        <v>1</v>
      </c>
      <c r="E570">
        <v>120</v>
      </c>
      <c r="F570" t="s">
        <v>992</v>
      </c>
      <c r="G570">
        <v>10</v>
      </c>
      <c r="I570" t="s">
        <v>1240</v>
      </c>
      <c r="J570">
        <v>91000</v>
      </c>
      <c r="K570" s="3">
        <v>39957</v>
      </c>
    </row>
    <row r="571" spans="1:12" x14ac:dyDescent="0.15">
      <c r="A571" t="s">
        <v>855</v>
      </c>
      <c r="B571" t="s">
        <v>517</v>
      </c>
      <c r="C571" t="s">
        <v>518</v>
      </c>
      <c r="D571">
        <v>1</v>
      </c>
      <c r="E571">
        <v>100</v>
      </c>
      <c r="F571" t="s">
        <v>986</v>
      </c>
      <c r="G571">
        <v>7</v>
      </c>
      <c r="H571" t="s">
        <v>998</v>
      </c>
      <c r="I571" t="s">
        <v>135</v>
      </c>
      <c r="J571">
        <v>63000</v>
      </c>
      <c r="K571" s="3">
        <v>39958</v>
      </c>
    </row>
    <row r="572" spans="1:12" x14ac:dyDescent="0.15">
      <c r="A572" t="s">
        <v>856</v>
      </c>
      <c r="B572" t="s">
        <v>517</v>
      </c>
      <c r="C572" t="s">
        <v>518</v>
      </c>
      <c r="D572">
        <v>1</v>
      </c>
      <c r="E572">
        <v>140</v>
      </c>
      <c r="F572" t="s">
        <v>964</v>
      </c>
      <c r="G572" t="s">
        <v>1188</v>
      </c>
      <c r="H572" t="s">
        <v>998</v>
      </c>
      <c r="I572" t="s">
        <v>213</v>
      </c>
      <c r="J572">
        <v>91000</v>
      </c>
      <c r="K572" s="3">
        <v>39958</v>
      </c>
    </row>
    <row r="573" spans="1:12" x14ac:dyDescent="0.15">
      <c r="A573" t="s">
        <v>857</v>
      </c>
      <c r="B573" t="s">
        <v>517</v>
      </c>
      <c r="C573" t="s">
        <v>518</v>
      </c>
      <c r="D573">
        <v>1</v>
      </c>
      <c r="E573">
        <v>90</v>
      </c>
      <c r="F573" t="s">
        <v>986</v>
      </c>
      <c r="G573">
        <v>6</v>
      </c>
      <c r="I573" t="s">
        <v>7</v>
      </c>
      <c r="J573">
        <v>63000</v>
      </c>
      <c r="K573" s="3">
        <v>39960</v>
      </c>
    </row>
    <row r="574" spans="1:12" x14ac:dyDescent="0.15">
      <c r="A574" t="s">
        <v>858</v>
      </c>
      <c r="B574" t="s">
        <v>517</v>
      </c>
      <c r="C574" t="s">
        <v>518</v>
      </c>
      <c r="D574">
        <v>1</v>
      </c>
      <c r="E574">
        <v>120</v>
      </c>
      <c r="F574" t="s">
        <v>986</v>
      </c>
      <c r="G574" t="s">
        <v>1188</v>
      </c>
      <c r="I574" t="s">
        <v>7</v>
      </c>
      <c r="J574">
        <v>91000</v>
      </c>
      <c r="K574" s="3">
        <v>39995</v>
      </c>
    </row>
    <row r="575" spans="1:12" x14ac:dyDescent="0.15">
      <c r="A575" t="s">
        <v>859</v>
      </c>
      <c r="B575" t="s">
        <v>517</v>
      </c>
      <c r="C575" t="s">
        <v>518</v>
      </c>
      <c r="D575">
        <v>1</v>
      </c>
      <c r="E575">
        <v>90</v>
      </c>
      <c r="F575" t="s">
        <v>984</v>
      </c>
      <c r="G575">
        <v>6</v>
      </c>
      <c r="H575" t="s">
        <v>998</v>
      </c>
      <c r="I575" t="s">
        <v>58</v>
      </c>
      <c r="J575">
        <v>63000</v>
      </c>
      <c r="K575" s="3">
        <v>39961</v>
      </c>
    </row>
    <row r="576" spans="1:12" x14ac:dyDescent="0.15">
      <c r="A576" t="s">
        <v>860</v>
      </c>
      <c r="B576" t="s">
        <v>517</v>
      </c>
      <c r="C576" t="s">
        <v>518</v>
      </c>
      <c r="D576">
        <v>1</v>
      </c>
      <c r="E576">
        <v>120</v>
      </c>
      <c r="F576" t="s">
        <v>984</v>
      </c>
      <c r="G576">
        <v>10</v>
      </c>
      <c r="H576" t="s">
        <v>998</v>
      </c>
      <c r="I576" t="s">
        <v>58</v>
      </c>
      <c r="J576">
        <v>91000</v>
      </c>
      <c r="K576" s="3">
        <v>39961</v>
      </c>
    </row>
    <row r="577" spans="1:11" x14ac:dyDescent="0.15">
      <c r="A577" t="s">
        <v>861</v>
      </c>
      <c r="B577" t="s">
        <v>517</v>
      </c>
      <c r="C577" t="s">
        <v>518</v>
      </c>
      <c r="D577">
        <v>1</v>
      </c>
      <c r="E577">
        <v>70</v>
      </c>
      <c r="F577" t="s">
        <v>960</v>
      </c>
      <c r="G577">
        <v>5</v>
      </c>
      <c r="H577" t="s">
        <v>998</v>
      </c>
      <c r="J577">
        <v>33000</v>
      </c>
      <c r="K577" s="3">
        <v>39961</v>
      </c>
    </row>
    <row r="578" spans="1:11" x14ac:dyDescent="0.15">
      <c r="A578" t="s">
        <v>862</v>
      </c>
      <c r="B578" t="s">
        <v>517</v>
      </c>
      <c r="C578" t="s">
        <v>518</v>
      </c>
      <c r="D578">
        <v>1</v>
      </c>
      <c r="E578">
        <v>100</v>
      </c>
      <c r="F578" t="s">
        <v>960</v>
      </c>
      <c r="G578">
        <v>7</v>
      </c>
      <c r="H578" t="s">
        <v>998</v>
      </c>
      <c r="J578">
        <v>59000</v>
      </c>
      <c r="K578" s="3">
        <v>39961</v>
      </c>
    </row>
    <row r="579" spans="1:11" x14ac:dyDescent="0.15">
      <c r="A579" t="s">
        <v>863</v>
      </c>
      <c r="B579" t="s">
        <v>997</v>
      </c>
      <c r="C579" t="s">
        <v>518</v>
      </c>
      <c r="D579">
        <v>1</v>
      </c>
      <c r="E579">
        <v>130</v>
      </c>
      <c r="F579" t="s">
        <v>960</v>
      </c>
      <c r="G579" t="s">
        <v>1241</v>
      </c>
      <c r="H579" t="s">
        <v>998</v>
      </c>
      <c r="J579">
        <v>85000</v>
      </c>
      <c r="K579" s="3">
        <v>40263</v>
      </c>
    </row>
    <row r="581" spans="1:11" x14ac:dyDescent="0.15">
      <c r="A581" t="s">
        <v>95</v>
      </c>
      <c r="B581" t="s">
        <v>517</v>
      </c>
      <c r="C581" t="s">
        <v>518</v>
      </c>
      <c r="D581">
        <v>1</v>
      </c>
      <c r="E581">
        <v>70</v>
      </c>
      <c r="F581" t="s">
        <v>960</v>
      </c>
      <c r="G581">
        <v>5</v>
      </c>
      <c r="H581" t="s">
        <v>998</v>
      </c>
      <c r="I581" t="s">
        <v>1085</v>
      </c>
      <c r="J581">
        <v>16000</v>
      </c>
      <c r="K581" s="3">
        <v>39951</v>
      </c>
    </row>
    <row r="582" spans="1:11" x14ac:dyDescent="0.15">
      <c r="A582" t="s">
        <v>864</v>
      </c>
      <c r="B582" t="s">
        <v>517</v>
      </c>
      <c r="C582" t="s">
        <v>518</v>
      </c>
      <c r="D582">
        <v>1</v>
      </c>
      <c r="E582">
        <v>110</v>
      </c>
      <c r="F582" t="s">
        <v>960</v>
      </c>
      <c r="G582">
        <v>9</v>
      </c>
      <c r="H582" t="s">
        <v>998</v>
      </c>
      <c r="J582">
        <v>58000</v>
      </c>
      <c r="K582" s="3">
        <v>39951</v>
      </c>
    </row>
    <row r="583" spans="1:11" x14ac:dyDescent="0.15">
      <c r="A583" t="s">
        <v>865</v>
      </c>
      <c r="B583" t="s">
        <v>1242</v>
      </c>
      <c r="C583" t="s">
        <v>518</v>
      </c>
      <c r="D583">
        <v>1</v>
      </c>
      <c r="E583">
        <v>150</v>
      </c>
      <c r="F583" t="s">
        <v>970</v>
      </c>
      <c r="G583" t="s">
        <v>1165</v>
      </c>
      <c r="H583" t="s">
        <v>998</v>
      </c>
      <c r="J583">
        <v>95000</v>
      </c>
      <c r="K583" s="3">
        <v>39955</v>
      </c>
    </row>
    <row r="584" spans="1:11" x14ac:dyDescent="0.15">
      <c r="A584" t="s">
        <v>866</v>
      </c>
      <c r="B584" t="s">
        <v>1243</v>
      </c>
      <c r="C584" t="s">
        <v>518</v>
      </c>
      <c r="D584">
        <v>1</v>
      </c>
      <c r="E584">
        <v>150</v>
      </c>
      <c r="F584" t="s">
        <v>960</v>
      </c>
      <c r="G584" t="s">
        <v>1210</v>
      </c>
      <c r="H584" t="s">
        <v>1244</v>
      </c>
      <c r="J584">
        <v>150</v>
      </c>
      <c r="K584" s="3">
        <v>41509</v>
      </c>
    </row>
    <row r="585" spans="1:11" x14ac:dyDescent="0.15">
      <c r="H585" t="s">
        <v>1245</v>
      </c>
    </row>
    <row r="587" spans="1:11" x14ac:dyDescent="0.15">
      <c r="A587" t="s">
        <v>276</v>
      </c>
      <c r="B587" t="s">
        <v>517</v>
      </c>
      <c r="C587" t="s">
        <v>518</v>
      </c>
      <c r="D587">
        <v>1</v>
      </c>
      <c r="E587">
        <v>160</v>
      </c>
      <c r="F587" t="s">
        <v>970</v>
      </c>
      <c r="G587">
        <v>8</v>
      </c>
      <c r="H587" t="s">
        <v>998</v>
      </c>
      <c r="I587" t="s">
        <v>1085</v>
      </c>
      <c r="J587">
        <v>20000</v>
      </c>
    </row>
    <row r="588" spans="1:11" x14ac:dyDescent="0.15">
      <c r="A588" t="s">
        <v>867</v>
      </c>
      <c r="B588" t="s">
        <v>997</v>
      </c>
      <c r="C588" t="s">
        <v>518</v>
      </c>
      <c r="D588">
        <v>1</v>
      </c>
      <c r="E588">
        <v>200</v>
      </c>
      <c r="F588" t="s">
        <v>970</v>
      </c>
      <c r="G588" t="s">
        <v>1162</v>
      </c>
      <c r="H588" t="s">
        <v>998</v>
      </c>
      <c r="I588" t="s">
        <v>128</v>
      </c>
      <c r="J588">
        <v>180000</v>
      </c>
      <c r="K588" s="3">
        <v>39937</v>
      </c>
    </row>
    <row r="589" spans="1:11" x14ac:dyDescent="0.15">
      <c r="I589" t="s">
        <v>1246</v>
      </c>
    </row>
    <row r="591" spans="1:11" x14ac:dyDescent="0.15">
      <c r="A591" t="s">
        <v>868</v>
      </c>
      <c r="B591" t="s">
        <v>1247</v>
      </c>
      <c r="C591" t="s">
        <v>518</v>
      </c>
      <c r="D591">
        <v>1</v>
      </c>
      <c r="E591">
        <v>220</v>
      </c>
      <c r="F591" t="s">
        <v>964</v>
      </c>
      <c r="G591" t="s">
        <v>1161</v>
      </c>
      <c r="H591" t="s">
        <v>998</v>
      </c>
      <c r="I591" t="s">
        <v>1085</v>
      </c>
      <c r="J591">
        <v>64000</v>
      </c>
      <c r="K591" s="3">
        <v>39943</v>
      </c>
    </row>
    <row r="592" spans="1:11" x14ac:dyDescent="0.15">
      <c r="I592" t="s">
        <v>1248</v>
      </c>
    </row>
    <row r="594" spans="1:11" x14ac:dyDescent="0.15">
      <c r="A594" t="s">
        <v>869</v>
      </c>
      <c r="B594" t="s">
        <v>1249</v>
      </c>
      <c r="C594" t="s">
        <v>518</v>
      </c>
      <c r="D594">
        <v>1</v>
      </c>
      <c r="E594">
        <v>220</v>
      </c>
      <c r="F594" t="s">
        <v>995</v>
      </c>
      <c r="G594" t="s">
        <v>1161</v>
      </c>
      <c r="I594" t="s">
        <v>1085</v>
      </c>
      <c r="J594">
        <v>64000</v>
      </c>
      <c r="K594" s="3">
        <v>39911</v>
      </c>
    </row>
    <row r="595" spans="1:11" x14ac:dyDescent="0.15">
      <c r="I595" t="s">
        <v>1250</v>
      </c>
    </row>
    <row r="597" spans="1:11" x14ac:dyDescent="0.15">
      <c r="A597" t="s">
        <v>870</v>
      </c>
      <c r="B597" t="s">
        <v>1251</v>
      </c>
      <c r="C597" t="s">
        <v>518</v>
      </c>
      <c r="D597">
        <v>1</v>
      </c>
      <c r="E597">
        <v>210</v>
      </c>
      <c r="F597" t="s">
        <v>970</v>
      </c>
      <c r="G597" t="s">
        <v>1162</v>
      </c>
      <c r="H597" t="s">
        <v>998</v>
      </c>
      <c r="I597" t="s">
        <v>1085</v>
      </c>
      <c r="J597">
        <v>64000</v>
      </c>
      <c r="K597" s="3">
        <v>39914</v>
      </c>
    </row>
    <row r="598" spans="1:11" x14ac:dyDescent="0.15">
      <c r="I598" t="s">
        <v>1252</v>
      </c>
    </row>
    <row r="600" spans="1:11" x14ac:dyDescent="0.15">
      <c r="A600" t="s">
        <v>277</v>
      </c>
      <c r="B600" t="s">
        <v>521</v>
      </c>
      <c r="C600" t="s">
        <v>524</v>
      </c>
      <c r="D600">
        <v>1</v>
      </c>
      <c r="E600">
        <v>100</v>
      </c>
      <c r="F600" t="s">
        <v>960</v>
      </c>
      <c r="G600" t="s">
        <v>1253</v>
      </c>
      <c r="I600" t="s">
        <v>1106</v>
      </c>
      <c r="J600">
        <v>1125000</v>
      </c>
    </row>
    <row r="601" spans="1:11" x14ac:dyDescent="0.15">
      <c r="I601" t="s">
        <v>1254</v>
      </c>
    </row>
    <row r="603" spans="1:11" x14ac:dyDescent="0.15">
      <c r="A603" t="s">
        <v>871</v>
      </c>
      <c r="B603" t="s">
        <v>521</v>
      </c>
      <c r="C603" t="s">
        <v>524</v>
      </c>
      <c r="D603">
        <v>1</v>
      </c>
      <c r="E603">
        <v>50</v>
      </c>
      <c r="F603" t="s">
        <v>960</v>
      </c>
      <c r="G603" t="s">
        <v>1253</v>
      </c>
      <c r="H603" t="s">
        <v>1174</v>
      </c>
      <c r="I603" t="s">
        <v>1106</v>
      </c>
      <c r="J603">
        <v>600000</v>
      </c>
      <c r="K603" s="3">
        <v>40006</v>
      </c>
    </row>
    <row r="604" spans="1:11" x14ac:dyDescent="0.15">
      <c r="I604" t="s">
        <v>1255</v>
      </c>
    </row>
    <row r="606" spans="1:11" x14ac:dyDescent="0.15">
      <c r="A606" t="s">
        <v>872</v>
      </c>
      <c r="B606" t="s">
        <v>1040</v>
      </c>
      <c r="C606" t="s">
        <v>518</v>
      </c>
      <c r="D606">
        <v>1</v>
      </c>
      <c r="E606">
        <v>260</v>
      </c>
      <c r="F606" t="s">
        <v>964</v>
      </c>
      <c r="G606" t="s">
        <v>1161</v>
      </c>
      <c r="I606" t="s">
        <v>1106</v>
      </c>
      <c r="J606">
        <v>270000</v>
      </c>
      <c r="K606" s="3">
        <v>40149</v>
      </c>
    </row>
    <row r="607" spans="1:11" x14ac:dyDescent="0.15">
      <c r="I607" t="s">
        <v>278</v>
      </c>
    </row>
    <row r="608" spans="1:11" x14ac:dyDescent="0.15">
      <c r="I608" t="s">
        <v>1256</v>
      </c>
    </row>
    <row r="609" spans="1:12" x14ac:dyDescent="0.15">
      <c r="A609" t="s">
        <v>1257</v>
      </c>
    </row>
    <row r="610" spans="1:12" x14ac:dyDescent="0.15">
      <c r="A610" t="s">
        <v>87</v>
      </c>
      <c r="B610" t="s">
        <v>1258</v>
      </c>
      <c r="C610" t="s">
        <v>518</v>
      </c>
      <c r="D610">
        <v>1</v>
      </c>
      <c r="E610">
        <v>40</v>
      </c>
      <c r="F610" t="s">
        <v>960</v>
      </c>
      <c r="G610" t="s">
        <v>1259</v>
      </c>
      <c r="I610" t="s">
        <v>1085</v>
      </c>
      <c r="J610">
        <v>22000</v>
      </c>
      <c r="K610" s="3">
        <v>39962</v>
      </c>
    </row>
    <row r="611" spans="1:12" x14ac:dyDescent="0.15">
      <c r="A611" t="s">
        <v>873</v>
      </c>
      <c r="B611" t="s">
        <v>1260</v>
      </c>
      <c r="C611" t="s">
        <v>518</v>
      </c>
      <c r="D611">
        <v>1</v>
      </c>
      <c r="E611">
        <v>100</v>
      </c>
      <c r="F611" t="s">
        <v>992</v>
      </c>
      <c r="G611" t="s">
        <v>1159</v>
      </c>
      <c r="J611">
        <v>80000</v>
      </c>
      <c r="K611" s="3">
        <v>40237</v>
      </c>
    </row>
    <row r="613" spans="1:12" x14ac:dyDescent="0.15">
      <c r="A613" t="s">
        <v>874</v>
      </c>
      <c r="B613" t="s">
        <v>525</v>
      </c>
      <c r="C613" t="s">
        <v>524</v>
      </c>
      <c r="D613">
        <v>1</v>
      </c>
      <c r="E613">
        <v>100</v>
      </c>
      <c r="F613" t="s">
        <v>970</v>
      </c>
      <c r="G613" t="s">
        <v>1163</v>
      </c>
      <c r="H613" t="s">
        <v>624</v>
      </c>
      <c r="I613" t="s">
        <v>1085</v>
      </c>
      <c r="J613">
        <v>200000</v>
      </c>
      <c r="K613" s="3">
        <v>40334</v>
      </c>
    </row>
    <row r="614" spans="1:12" x14ac:dyDescent="0.15">
      <c r="B614" t="s">
        <v>1261</v>
      </c>
      <c r="H614" t="s">
        <v>1168</v>
      </c>
    </row>
    <row r="615" spans="1:12" x14ac:dyDescent="0.15">
      <c r="H615" t="s">
        <v>1262</v>
      </c>
    </row>
    <row r="617" spans="1:12" x14ac:dyDescent="0.15">
      <c r="A617" t="s">
        <v>279</v>
      </c>
      <c r="B617" t="s">
        <v>524</v>
      </c>
      <c r="C617" t="s">
        <v>524</v>
      </c>
      <c r="D617">
        <v>1</v>
      </c>
      <c r="E617">
        <v>100</v>
      </c>
      <c r="F617" t="s">
        <v>964</v>
      </c>
      <c r="G617" t="s">
        <v>1163</v>
      </c>
      <c r="H617" t="s">
        <v>624</v>
      </c>
      <c r="I617" t="s">
        <v>1106</v>
      </c>
      <c r="J617">
        <v>90000</v>
      </c>
      <c r="K617" s="3">
        <v>40240</v>
      </c>
    </row>
    <row r="618" spans="1:12" x14ac:dyDescent="0.15">
      <c r="B618" t="s">
        <v>1263</v>
      </c>
      <c r="I618" t="s">
        <v>1264</v>
      </c>
    </row>
    <row r="620" spans="1:12" x14ac:dyDescent="0.15">
      <c r="A620" t="s">
        <v>875</v>
      </c>
      <c r="B620" t="s">
        <v>666</v>
      </c>
      <c r="C620" t="s">
        <v>518</v>
      </c>
      <c r="D620">
        <v>1</v>
      </c>
      <c r="E620">
        <v>100</v>
      </c>
      <c r="F620" t="s">
        <v>992</v>
      </c>
      <c r="G620" t="s">
        <v>1190</v>
      </c>
      <c r="H620" t="s">
        <v>1265</v>
      </c>
      <c r="I620" t="s">
        <v>1266</v>
      </c>
      <c r="J620" t="s">
        <v>1267</v>
      </c>
      <c r="K620">
        <v>-42000</v>
      </c>
      <c r="L620" s="3">
        <v>39965</v>
      </c>
    </row>
    <row r="621" spans="1:12" x14ac:dyDescent="0.15">
      <c r="A621" t="s">
        <v>876</v>
      </c>
      <c r="B621" t="s">
        <v>666</v>
      </c>
      <c r="C621" t="s">
        <v>518</v>
      </c>
      <c r="D621">
        <v>1</v>
      </c>
      <c r="E621">
        <v>150</v>
      </c>
      <c r="F621" t="s">
        <v>992</v>
      </c>
      <c r="G621" t="s">
        <v>1191</v>
      </c>
      <c r="H621" t="s">
        <v>1268</v>
      </c>
      <c r="I621" t="s">
        <v>998</v>
      </c>
      <c r="J621" t="s">
        <v>1197</v>
      </c>
      <c r="K621">
        <v>160000</v>
      </c>
      <c r="L621" s="3">
        <v>40218</v>
      </c>
    </row>
    <row r="622" spans="1:12" x14ac:dyDescent="0.15">
      <c r="J622" t="s">
        <v>1198</v>
      </c>
    </row>
    <row r="623" spans="1:12" x14ac:dyDescent="0.15">
      <c r="A623" t="s">
        <v>877</v>
      </c>
      <c r="B623" t="s">
        <v>666</v>
      </c>
      <c r="C623" t="s">
        <v>518</v>
      </c>
      <c r="D623">
        <v>1</v>
      </c>
      <c r="E623">
        <v>100</v>
      </c>
      <c r="F623" t="s">
        <v>984</v>
      </c>
      <c r="G623" t="s">
        <v>1190</v>
      </c>
      <c r="H623" t="s">
        <v>1265</v>
      </c>
      <c r="I623" t="s">
        <v>1269</v>
      </c>
      <c r="J623" t="s">
        <v>1267</v>
      </c>
      <c r="K623">
        <v>-42000</v>
      </c>
      <c r="L623" s="3">
        <v>39959</v>
      </c>
    </row>
    <row r="624" spans="1:12" x14ac:dyDescent="0.15">
      <c r="A624" t="s">
        <v>878</v>
      </c>
      <c r="B624" t="s">
        <v>666</v>
      </c>
      <c r="C624" t="s">
        <v>518</v>
      </c>
      <c r="D624">
        <v>1</v>
      </c>
      <c r="E624">
        <v>100</v>
      </c>
      <c r="F624" t="s">
        <v>995</v>
      </c>
      <c r="G624" t="s">
        <v>1190</v>
      </c>
      <c r="H624" t="s">
        <v>1265</v>
      </c>
      <c r="I624" t="s">
        <v>1270</v>
      </c>
      <c r="J624" t="s">
        <v>1267</v>
      </c>
      <c r="K624">
        <v>-42000</v>
      </c>
      <c r="L624" s="3">
        <v>39965</v>
      </c>
    </row>
    <row r="625" spans="1:12" x14ac:dyDescent="0.15">
      <c r="A625" t="s">
        <v>879</v>
      </c>
      <c r="B625" t="s">
        <v>666</v>
      </c>
      <c r="C625" t="s">
        <v>518</v>
      </c>
      <c r="D625">
        <v>1</v>
      </c>
      <c r="E625">
        <v>100</v>
      </c>
      <c r="F625" t="s">
        <v>986</v>
      </c>
      <c r="G625" t="s">
        <v>1190</v>
      </c>
      <c r="H625" t="s">
        <v>1265</v>
      </c>
      <c r="I625" t="s">
        <v>1271</v>
      </c>
      <c r="J625" t="s">
        <v>1267</v>
      </c>
      <c r="K625">
        <v>-42000</v>
      </c>
      <c r="L625" s="3">
        <v>39965</v>
      </c>
    </row>
    <row r="626" spans="1:12" x14ac:dyDescent="0.15">
      <c r="A626" t="s">
        <v>880</v>
      </c>
      <c r="B626" t="s">
        <v>666</v>
      </c>
      <c r="C626" t="s">
        <v>518</v>
      </c>
      <c r="D626">
        <v>1</v>
      </c>
      <c r="E626">
        <v>150</v>
      </c>
      <c r="F626" t="s">
        <v>986</v>
      </c>
      <c r="G626" t="s">
        <v>1191</v>
      </c>
      <c r="H626" t="s">
        <v>1268</v>
      </c>
      <c r="I626" t="s">
        <v>998</v>
      </c>
      <c r="J626" t="s">
        <v>1197</v>
      </c>
      <c r="K626">
        <v>160000</v>
      </c>
      <c r="L626" s="3">
        <v>40242</v>
      </c>
    </row>
    <row r="627" spans="1:12" x14ac:dyDescent="0.15">
      <c r="J627" t="s">
        <v>1198</v>
      </c>
    </row>
    <row r="628" spans="1:12" x14ac:dyDescent="0.15">
      <c r="A628" t="s">
        <v>881</v>
      </c>
      <c r="B628" t="s">
        <v>666</v>
      </c>
      <c r="C628" t="s">
        <v>518</v>
      </c>
      <c r="D628">
        <v>1</v>
      </c>
      <c r="E628">
        <v>100</v>
      </c>
      <c r="F628" t="s">
        <v>970</v>
      </c>
      <c r="G628" t="s">
        <v>1190</v>
      </c>
      <c r="H628" t="s">
        <v>1265</v>
      </c>
      <c r="I628" t="s">
        <v>1272</v>
      </c>
      <c r="J628" t="s">
        <v>1267</v>
      </c>
      <c r="K628">
        <v>-42000</v>
      </c>
      <c r="L628" s="3">
        <v>39959</v>
      </c>
    </row>
    <row r="629" spans="1:12" x14ac:dyDescent="0.15">
      <c r="A629" t="s">
        <v>882</v>
      </c>
      <c r="B629" t="s">
        <v>666</v>
      </c>
      <c r="C629" t="s">
        <v>518</v>
      </c>
      <c r="D629">
        <v>1</v>
      </c>
      <c r="E629">
        <v>100</v>
      </c>
      <c r="F629" t="s">
        <v>964</v>
      </c>
      <c r="G629" t="s">
        <v>1190</v>
      </c>
      <c r="H629" t="s">
        <v>1265</v>
      </c>
      <c r="I629" t="s">
        <v>1273</v>
      </c>
      <c r="J629" t="s">
        <v>1267</v>
      </c>
      <c r="K629">
        <v>-42000</v>
      </c>
      <c r="L629" s="3">
        <v>39965</v>
      </c>
    </row>
    <row r="632" spans="1:12" x14ac:dyDescent="0.15">
      <c r="A632" t="s">
        <v>883</v>
      </c>
      <c r="B632" t="s">
        <v>666</v>
      </c>
      <c r="C632" t="s">
        <v>667</v>
      </c>
      <c r="D632">
        <v>1</v>
      </c>
      <c r="E632">
        <v>800</v>
      </c>
      <c r="F632" t="s">
        <v>960</v>
      </c>
      <c r="G632" t="s">
        <v>1274</v>
      </c>
      <c r="H632" t="s">
        <v>1275</v>
      </c>
      <c r="I632">
        <v>2500</v>
      </c>
      <c r="J632" s="3">
        <v>40251</v>
      </c>
    </row>
    <row r="633" spans="1:12" x14ac:dyDescent="0.15">
      <c r="A633" t="s">
        <v>884</v>
      </c>
      <c r="B633" t="s">
        <v>666</v>
      </c>
      <c r="C633" t="s">
        <v>667</v>
      </c>
      <c r="D633">
        <v>1</v>
      </c>
      <c r="E633">
        <v>800</v>
      </c>
      <c r="F633" t="s">
        <v>960</v>
      </c>
      <c r="G633" t="s">
        <v>1276</v>
      </c>
      <c r="H633" t="s">
        <v>1275</v>
      </c>
      <c r="I633">
        <v>6250</v>
      </c>
      <c r="J633" s="3">
        <v>40251</v>
      </c>
    </row>
    <row r="634" spans="1:12" x14ac:dyDescent="0.15">
      <c r="A634" t="s">
        <v>885</v>
      </c>
      <c r="B634" t="s">
        <v>666</v>
      </c>
      <c r="C634" t="s">
        <v>667</v>
      </c>
      <c r="D634">
        <v>1</v>
      </c>
      <c r="E634">
        <v>800</v>
      </c>
      <c r="F634" t="s">
        <v>960</v>
      </c>
      <c r="G634" t="s">
        <v>1277</v>
      </c>
      <c r="H634" t="s">
        <v>1275</v>
      </c>
      <c r="I634">
        <v>15000</v>
      </c>
      <c r="J634" s="3">
        <v>40251</v>
      </c>
    </row>
    <row r="635" spans="1:12" x14ac:dyDescent="0.15">
      <c r="A635" t="s">
        <v>886</v>
      </c>
      <c r="B635" t="s">
        <v>666</v>
      </c>
      <c r="C635" t="s">
        <v>667</v>
      </c>
      <c r="D635">
        <v>1</v>
      </c>
      <c r="E635">
        <v>800</v>
      </c>
      <c r="F635" t="s">
        <v>960</v>
      </c>
      <c r="G635" t="s">
        <v>1278</v>
      </c>
      <c r="H635" t="s">
        <v>1275</v>
      </c>
      <c r="I635">
        <v>30000</v>
      </c>
      <c r="J635" s="3">
        <v>40251</v>
      </c>
    </row>
    <row r="637" spans="1:12" x14ac:dyDescent="0.15">
      <c r="A637" t="s">
        <v>887</v>
      </c>
      <c r="B637" t="s">
        <v>666</v>
      </c>
      <c r="C637" t="s">
        <v>667</v>
      </c>
      <c r="D637">
        <v>1</v>
      </c>
      <c r="E637">
        <v>800</v>
      </c>
      <c r="F637" t="s">
        <v>960</v>
      </c>
      <c r="G637" t="s">
        <v>1279</v>
      </c>
      <c r="H637" t="s">
        <v>1275</v>
      </c>
      <c r="I637">
        <v>10000</v>
      </c>
      <c r="J637" s="3">
        <v>40251</v>
      </c>
    </row>
    <row r="638" spans="1:12" x14ac:dyDescent="0.15">
      <c r="A638" t="s">
        <v>888</v>
      </c>
      <c r="B638" t="s">
        <v>666</v>
      </c>
      <c r="C638" t="s">
        <v>667</v>
      </c>
      <c r="D638">
        <v>1</v>
      </c>
      <c r="E638">
        <v>800</v>
      </c>
      <c r="F638" t="s">
        <v>960</v>
      </c>
      <c r="G638" t="s">
        <v>1280</v>
      </c>
      <c r="H638" t="s">
        <v>1275</v>
      </c>
      <c r="I638">
        <v>18750</v>
      </c>
      <c r="J638" s="3">
        <v>40252</v>
      </c>
    </row>
    <row r="639" spans="1:12" x14ac:dyDescent="0.15">
      <c r="A639" t="s">
        <v>889</v>
      </c>
      <c r="B639" t="s">
        <v>666</v>
      </c>
      <c r="C639" t="s">
        <v>667</v>
      </c>
      <c r="D639">
        <v>1</v>
      </c>
      <c r="E639">
        <v>800</v>
      </c>
      <c r="F639" t="s">
        <v>960</v>
      </c>
      <c r="G639" t="s">
        <v>1281</v>
      </c>
      <c r="H639" t="s">
        <v>1275</v>
      </c>
      <c r="I639">
        <v>32500</v>
      </c>
      <c r="J639" s="3">
        <v>40251</v>
      </c>
    </row>
    <row r="640" spans="1:12" x14ac:dyDescent="0.15">
      <c r="A640" t="s">
        <v>890</v>
      </c>
      <c r="B640" t="s">
        <v>666</v>
      </c>
      <c r="C640" t="s">
        <v>667</v>
      </c>
      <c r="D640">
        <v>1</v>
      </c>
      <c r="E640">
        <v>800</v>
      </c>
      <c r="F640" t="s">
        <v>960</v>
      </c>
      <c r="G640" t="s">
        <v>1282</v>
      </c>
      <c r="H640" t="s">
        <v>1275</v>
      </c>
      <c r="I640">
        <v>55000</v>
      </c>
      <c r="J640" s="3">
        <v>40252</v>
      </c>
    </row>
    <row r="642" spans="1:10" x14ac:dyDescent="0.15">
      <c r="A642" t="s">
        <v>891</v>
      </c>
      <c r="B642" t="s">
        <v>666</v>
      </c>
      <c r="C642" t="s">
        <v>667</v>
      </c>
      <c r="D642">
        <v>1</v>
      </c>
      <c r="E642">
        <v>800</v>
      </c>
      <c r="F642" t="s">
        <v>960</v>
      </c>
      <c r="G642" t="s">
        <v>1283</v>
      </c>
      <c r="H642" t="s">
        <v>1275</v>
      </c>
      <c r="I642">
        <v>50000</v>
      </c>
      <c r="J642" s="3">
        <v>40251</v>
      </c>
    </row>
    <row r="643" spans="1:10" x14ac:dyDescent="0.15">
      <c r="G643" t="s">
        <v>1284</v>
      </c>
    </row>
    <row r="644" spans="1:10" x14ac:dyDescent="0.15">
      <c r="A644" t="s">
        <v>892</v>
      </c>
      <c r="B644" t="s">
        <v>666</v>
      </c>
      <c r="C644" t="s">
        <v>667</v>
      </c>
      <c r="D644">
        <v>1</v>
      </c>
      <c r="E644">
        <v>800</v>
      </c>
      <c r="F644" t="s">
        <v>960</v>
      </c>
      <c r="G644" t="s">
        <v>1278</v>
      </c>
      <c r="H644" t="s">
        <v>1275</v>
      </c>
      <c r="I644">
        <v>100000</v>
      </c>
      <c r="J644" s="3">
        <v>40251</v>
      </c>
    </row>
    <row r="645" spans="1:10" x14ac:dyDescent="0.15">
      <c r="G645" t="s">
        <v>1285</v>
      </c>
    </row>
    <row r="646" spans="1:10" x14ac:dyDescent="0.15">
      <c r="A646" t="s">
        <v>893</v>
      </c>
      <c r="B646" t="s">
        <v>666</v>
      </c>
      <c r="C646" t="s">
        <v>667</v>
      </c>
      <c r="D646">
        <v>1</v>
      </c>
      <c r="E646">
        <v>800</v>
      </c>
      <c r="F646" t="s">
        <v>960</v>
      </c>
      <c r="G646" t="s">
        <v>280</v>
      </c>
      <c r="H646" t="s">
        <v>1275</v>
      </c>
      <c r="I646">
        <v>200000</v>
      </c>
      <c r="J646" s="3">
        <v>40260</v>
      </c>
    </row>
    <row r="648" spans="1:10" x14ac:dyDescent="0.15">
      <c r="A648" t="s">
        <v>894</v>
      </c>
      <c r="B648" t="s">
        <v>666</v>
      </c>
      <c r="C648" t="s">
        <v>667</v>
      </c>
      <c r="D648">
        <v>1</v>
      </c>
      <c r="E648">
        <v>800</v>
      </c>
      <c r="F648" t="s">
        <v>960</v>
      </c>
      <c r="G648" t="s">
        <v>281</v>
      </c>
      <c r="H648" t="s">
        <v>1286</v>
      </c>
      <c r="I648">
        <v>37500</v>
      </c>
      <c r="J648" s="3">
        <v>40257</v>
      </c>
    </row>
    <row r="649" spans="1:10" x14ac:dyDescent="0.15">
      <c r="A649" t="s">
        <v>895</v>
      </c>
      <c r="B649" t="s">
        <v>666</v>
      </c>
      <c r="C649" t="s">
        <v>667</v>
      </c>
      <c r="D649">
        <v>1</v>
      </c>
      <c r="E649">
        <v>800</v>
      </c>
      <c r="F649" t="s">
        <v>960</v>
      </c>
      <c r="G649" t="s">
        <v>170</v>
      </c>
      <c r="H649" t="s">
        <v>1286</v>
      </c>
      <c r="I649">
        <v>62500</v>
      </c>
      <c r="J649" s="3">
        <v>40252</v>
      </c>
    </row>
    <row r="651" spans="1:10" x14ac:dyDescent="0.15">
      <c r="A651" t="s">
        <v>191</v>
      </c>
      <c r="B651" t="s">
        <v>666</v>
      </c>
      <c r="C651" t="s">
        <v>666</v>
      </c>
      <c r="D651">
        <v>1</v>
      </c>
      <c r="E651">
        <v>9999</v>
      </c>
      <c r="F651" t="s">
        <v>960</v>
      </c>
      <c r="G651" t="s">
        <v>1287</v>
      </c>
      <c r="H651" t="s">
        <v>1085</v>
      </c>
      <c r="I651">
        <v>200000</v>
      </c>
      <c r="J651" s="3">
        <v>40245</v>
      </c>
    </row>
    <row r="652" spans="1:10" x14ac:dyDescent="0.15">
      <c r="A652" t="s">
        <v>282</v>
      </c>
      <c r="B652" t="s">
        <v>666</v>
      </c>
      <c r="C652" t="s">
        <v>666</v>
      </c>
      <c r="D652">
        <v>1</v>
      </c>
      <c r="E652">
        <v>9999</v>
      </c>
      <c r="F652" t="s">
        <v>960</v>
      </c>
      <c r="G652" t="s">
        <v>1288</v>
      </c>
      <c r="H652" t="s">
        <v>1289</v>
      </c>
      <c r="I652">
        <v>200000</v>
      </c>
      <c r="J652" s="3">
        <v>40245</v>
      </c>
    </row>
    <row r="653" spans="1:10" x14ac:dyDescent="0.15">
      <c r="A653" t="s">
        <v>109</v>
      </c>
      <c r="B653" t="s">
        <v>666</v>
      </c>
      <c r="C653" t="s">
        <v>666</v>
      </c>
      <c r="D653">
        <v>1</v>
      </c>
      <c r="E653">
        <v>9999</v>
      </c>
      <c r="F653" t="s">
        <v>960</v>
      </c>
      <c r="G653" t="s">
        <v>1290</v>
      </c>
      <c r="H653" t="s">
        <v>1289</v>
      </c>
      <c r="I653">
        <v>200000</v>
      </c>
      <c r="J653" s="3">
        <v>40245</v>
      </c>
    </row>
    <row r="655" spans="1:10" x14ac:dyDescent="0.15">
      <c r="A655" t="s">
        <v>1151</v>
      </c>
    </row>
    <row r="656" spans="1:10" x14ac:dyDescent="0.15">
      <c r="A656" t="s">
        <v>1291</v>
      </c>
      <c r="B656" t="s">
        <v>1292</v>
      </c>
      <c r="C656" t="s">
        <v>1293</v>
      </c>
      <c r="D656" t="s">
        <v>1294</v>
      </c>
      <c r="E656" t="s">
        <v>516</v>
      </c>
      <c r="F656" t="s">
        <v>1295</v>
      </c>
      <c r="G656" t="s">
        <v>1080</v>
      </c>
      <c r="H656" t="s">
        <v>1296</v>
      </c>
      <c r="I656" t="s">
        <v>1297</v>
      </c>
      <c r="J656" t="s">
        <v>1298</v>
      </c>
    </row>
    <row r="657" spans="1:10" x14ac:dyDescent="0.15">
      <c r="A657" t="s">
        <v>180</v>
      </c>
      <c r="B657" t="s">
        <v>666</v>
      </c>
      <c r="C657" t="s">
        <v>518</v>
      </c>
      <c r="D657">
        <v>1</v>
      </c>
      <c r="E657">
        <v>40</v>
      </c>
      <c r="F657" t="s">
        <v>960</v>
      </c>
      <c r="G657" t="s">
        <v>180</v>
      </c>
      <c r="H657" t="s">
        <v>1183</v>
      </c>
      <c r="I657">
        <v>-1000</v>
      </c>
      <c r="J657" s="3">
        <v>40103</v>
      </c>
    </row>
    <row r="658" spans="1:10" x14ac:dyDescent="0.15">
      <c r="H658" t="s">
        <v>1106</v>
      </c>
    </row>
    <row r="659" spans="1:10" x14ac:dyDescent="0.15">
      <c r="A659" t="s">
        <v>188</v>
      </c>
      <c r="B659" t="s">
        <v>666</v>
      </c>
      <c r="C659" t="s">
        <v>518</v>
      </c>
      <c r="D659">
        <v>1</v>
      </c>
      <c r="E659">
        <v>120</v>
      </c>
      <c r="F659" t="s">
        <v>960</v>
      </c>
      <c r="G659" t="s">
        <v>1299</v>
      </c>
      <c r="H659" t="s">
        <v>962</v>
      </c>
      <c r="I659">
        <v>-200000</v>
      </c>
      <c r="J659" s="3">
        <v>40245</v>
      </c>
    </row>
    <row r="660" spans="1:10" x14ac:dyDescent="0.15">
      <c r="A660" t="s">
        <v>131</v>
      </c>
      <c r="B660" t="s">
        <v>666</v>
      </c>
      <c r="C660" t="s">
        <v>518</v>
      </c>
      <c r="D660">
        <v>1</v>
      </c>
      <c r="E660">
        <v>120</v>
      </c>
      <c r="F660" t="s">
        <v>960</v>
      </c>
      <c r="G660" t="s">
        <v>1300</v>
      </c>
      <c r="H660" t="s">
        <v>962</v>
      </c>
      <c r="I660">
        <v>-10000</v>
      </c>
      <c r="J660" s="3">
        <v>40245</v>
      </c>
    </row>
    <row r="661" spans="1:10" x14ac:dyDescent="0.15">
      <c r="A661" t="s">
        <v>192</v>
      </c>
      <c r="B661" t="s">
        <v>666</v>
      </c>
      <c r="C661" t="s">
        <v>518</v>
      </c>
      <c r="D661">
        <v>1</v>
      </c>
      <c r="E661">
        <v>120</v>
      </c>
      <c r="F661" t="s">
        <v>960</v>
      </c>
      <c r="G661" t="s">
        <v>1301</v>
      </c>
      <c r="H661" t="s">
        <v>212</v>
      </c>
      <c r="I661">
        <v>-100000</v>
      </c>
      <c r="J661" s="3">
        <v>39918</v>
      </c>
    </row>
    <row r="662" spans="1:10" x14ac:dyDescent="0.15">
      <c r="A662" t="s">
        <v>167</v>
      </c>
      <c r="B662" t="s">
        <v>666</v>
      </c>
      <c r="C662" t="s">
        <v>667</v>
      </c>
      <c r="D662">
        <v>1</v>
      </c>
      <c r="E662">
        <v>1000</v>
      </c>
      <c r="F662" t="s">
        <v>960</v>
      </c>
      <c r="G662" t="s">
        <v>1302</v>
      </c>
      <c r="H662" t="s">
        <v>212</v>
      </c>
      <c r="I662">
        <v>-1000000</v>
      </c>
      <c r="J662" s="3">
        <v>39918</v>
      </c>
    </row>
    <row r="663" spans="1:10" x14ac:dyDescent="0.15">
      <c r="A663" t="s">
        <v>283</v>
      </c>
      <c r="B663" t="s">
        <v>666</v>
      </c>
      <c r="C663" t="s">
        <v>518</v>
      </c>
      <c r="D663">
        <v>1</v>
      </c>
      <c r="E663">
        <v>4000</v>
      </c>
      <c r="F663" t="s">
        <v>1303</v>
      </c>
      <c r="G663" t="s">
        <v>283</v>
      </c>
      <c r="H663" t="s">
        <v>212</v>
      </c>
      <c r="I663">
        <v>-60000000</v>
      </c>
      <c r="J663" s="3">
        <v>40243</v>
      </c>
    </row>
    <row r="664" spans="1:10" x14ac:dyDescent="0.15">
      <c r="A664" t="s">
        <v>66</v>
      </c>
      <c r="B664" t="s">
        <v>666</v>
      </c>
      <c r="C664" t="s">
        <v>518</v>
      </c>
      <c r="D664">
        <v>1</v>
      </c>
      <c r="E664">
        <v>1000</v>
      </c>
      <c r="F664" t="s">
        <v>1303</v>
      </c>
      <c r="G664" t="s">
        <v>66</v>
      </c>
      <c r="H664" t="s">
        <v>1085</v>
      </c>
      <c r="I664">
        <v>250000</v>
      </c>
      <c r="J664" s="3">
        <v>39916</v>
      </c>
    </row>
    <row r="666" spans="1:10" x14ac:dyDescent="0.15">
      <c r="A666" t="s">
        <v>233</v>
      </c>
      <c r="B666" t="s">
        <v>666</v>
      </c>
      <c r="C666" t="s">
        <v>666</v>
      </c>
      <c r="D666">
        <v>7</v>
      </c>
      <c r="E666">
        <v>85</v>
      </c>
      <c r="F666" t="s">
        <v>984</v>
      </c>
      <c r="G666" t="s">
        <v>560</v>
      </c>
      <c r="H666" t="s">
        <v>1221</v>
      </c>
      <c r="I666">
        <v>20000</v>
      </c>
      <c r="J666" s="3">
        <v>40376</v>
      </c>
    </row>
    <row r="667" spans="1:10" x14ac:dyDescent="0.15">
      <c r="G667" t="s">
        <v>1351</v>
      </c>
    </row>
    <row r="668" spans="1:10" x14ac:dyDescent="0.15">
      <c r="A668" t="s">
        <v>234</v>
      </c>
      <c r="B668" t="s">
        <v>666</v>
      </c>
      <c r="C668" t="s">
        <v>666</v>
      </c>
      <c r="D668">
        <v>7</v>
      </c>
      <c r="E668">
        <v>85</v>
      </c>
      <c r="F668" t="s">
        <v>986</v>
      </c>
      <c r="G668" t="s">
        <v>1088</v>
      </c>
      <c r="H668" t="s">
        <v>1221</v>
      </c>
      <c r="I668">
        <v>20000</v>
      </c>
      <c r="J668" s="3">
        <v>40352</v>
      </c>
    </row>
    <row r="669" spans="1:10" x14ac:dyDescent="0.15">
      <c r="G669" t="s">
        <v>1351</v>
      </c>
      <c r="H669" t="s">
        <v>1352</v>
      </c>
    </row>
    <row r="670" spans="1:10" x14ac:dyDescent="0.15">
      <c r="A670" t="s">
        <v>235</v>
      </c>
      <c r="B670" t="s">
        <v>666</v>
      </c>
      <c r="C670" t="s">
        <v>666</v>
      </c>
      <c r="D670">
        <v>7</v>
      </c>
      <c r="E670">
        <v>85</v>
      </c>
      <c r="F670" t="s">
        <v>995</v>
      </c>
      <c r="G670" t="s">
        <v>1010</v>
      </c>
      <c r="H670" t="s">
        <v>1221</v>
      </c>
      <c r="I670">
        <v>20000</v>
      </c>
      <c r="J670" s="3">
        <v>40350</v>
      </c>
    </row>
    <row r="671" spans="1:10" x14ac:dyDescent="0.15">
      <c r="G671" t="s">
        <v>1351</v>
      </c>
      <c r="H671" t="s">
        <v>1352</v>
      </c>
    </row>
    <row r="672" spans="1:10" x14ac:dyDescent="0.15">
      <c r="A672" t="s">
        <v>236</v>
      </c>
      <c r="B672" t="s">
        <v>666</v>
      </c>
      <c r="C672" t="s">
        <v>666</v>
      </c>
      <c r="D672">
        <v>7</v>
      </c>
      <c r="E672">
        <v>85</v>
      </c>
      <c r="F672" t="s">
        <v>992</v>
      </c>
      <c r="G672" t="s">
        <v>590</v>
      </c>
      <c r="H672" t="s">
        <v>1221</v>
      </c>
      <c r="I672">
        <v>20000</v>
      </c>
      <c r="J672" s="3">
        <v>40171</v>
      </c>
    </row>
    <row r="673" spans="1:10" x14ac:dyDescent="0.15">
      <c r="G673" t="s">
        <v>1351</v>
      </c>
    </row>
    <row r="674" spans="1:10" x14ac:dyDescent="0.15">
      <c r="A674" t="s">
        <v>237</v>
      </c>
      <c r="B674" t="s">
        <v>666</v>
      </c>
      <c r="C674" t="s">
        <v>666</v>
      </c>
      <c r="D674">
        <v>7</v>
      </c>
      <c r="E674">
        <v>85</v>
      </c>
      <c r="F674" t="s">
        <v>970</v>
      </c>
      <c r="G674" t="s">
        <v>569</v>
      </c>
      <c r="H674" t="s">
        <v>1221</v>
      </c>
      <c r="I674">
        <v>20000</v>
      </c>
      <c r="J674" s="3">
        <v>40119</v>
      </c>
    </row>
    <row r="675" spans="1:10" x14ac:dyDescent="0.15">
      <c r="G675" t="s">
        <v>1351</v>
      </c>
    </row>
    <row r="676" spans="1:10" x14ac:dyDescent="0.15">
      <c r="A676" t="s">
        <v>238</v>
      </c>
      <c r="B676" t="s">
        <v>666</v>
      </c>
      <c r="C676" t="s">
        <v>666</v>
      </c>
      <c r="D676">
        <v>7</v>
      </c>
      <c r="E676">
        <v>85</v>
      </c>
      <c r="F676" t="s">
        <v>964</v>
      </c>
      <c r="G676" t="s">
        <v>569</v>
      </c>
      <c r="H676" t="s">
        <v>1221</v>
      </c>
      <c r="I676">
        <v>20000</v>
      </c>
      <c r="J676" s="3">
        <v>40231</v>
      </c>
    </row>
    <row r="677" spans="1:10" x14ac:dyDescent="0.15">
      <c r="G677" t="s">
        <v>1351</v>
      </c>
    </row>
    <row r="678" spans="1:10" x14ac:dyDescent="0.15">
      <c r="A678" t="s">
        <v>239</v>
      </c>
      <c r="B678" t="s">
        <v>666</v>
      </c>
      <c r="C678" t="s">
        <v>666</v>
      </c>
      <c r="D678">
        <v>1</v>
      </c>
      <c r="E678">
        <v>85</v>
      </c>
      <c r="F678" t="s">
        <v>960</v>
      </c>
      <c r="G678" t="s">
        <v>569</v>
      </c>
      <c r="H678" t="s">
        <v>1208</v>
      </c>
      <c r="I678">
        <v>20000</v>
      </c>
      <c r="J678" s="3">
        <v>40365</v>
      </c>
    </row>
    <row r="679" spans="1:10" x14ac:dyDescent="0.15">
      <c r="G679" t="s">
        <v>1351</v>
      </c>
      <c r="H679" t="s">
        <v>1198</v>
      </c>
    </row>
    <row r="680" spans="1:10" x14ac:dyDescent="0.15">
      <c r="H680" t="s">
        <v>1352</v>
      </c>
    </row>
    <row r="682" spans="1:10" x14ac:dyDescent="0.15">
      <c r="A682" t="s">
        <v>1353</v>
      </c>
    </row>
    <row r="683" spans="1:10" x14ac:dyDescent="0.15">
      <c r="A683" t="s">
        <v>1354</v>
      </c>
    </row>
    <row r="686" spans="1:10" x14ac:dyDescent="0.15">
      <c r="A686" t="s">
        <v>1355</v>
      </c>
    </row>
    <row r="687" spans="1:10" x14ac:dyDescent="0.15">
      <c r="A687" t="s">
        <v>1291</v>
      </c>
      <c r="B687" t="s">
        <v>1292</v>
      </c>
      <c r="C687" t="s">
        <v>1293</v>
      </c>
      <c r="D687" t="s">
        <v>1356</v>
      </c>
      <c r="E687" t="s">
        <v>516</v>
      </c>
      <c r="F687" t="s">
        <v>1295</v>
      </c>
      <c r="G687" t="s">
        <v>1080</v>
      </c>
      <c r="H687" t="s">
        <v>1296</v>
      </c>
      <c r="I687" t="s">
        <v>1359</v>
      </c>
      <c r="J687" t="s">
        <v>1298</v>
      </c>
    </row>
    <row r="688" spans="1:10" x14ac:dyDescent="0.15">
      <c r="D688" t="s">
        <v>1357</v>
      </c>
      <c r="I688" t="s">
        <v>1360</v>
      </c>
    </row>
    <row r="689" spans="1:10" x14ac:dyDescent="0.15">
      <c r="D689" t="s">
        <v>1358</v>
      </c>
    </row>
    <row r="690" spans="1:10" x14ac:dyDescent="0.15">
      <c r="A690" t="s">
        <v>240</v>
      </c>
      <c r="B690" t="s">
        <v>1361</v>
      </c>
      <c r="C690" t="s">
        <v>517</v>
      </c>
      <c r="D690">
        <v>1</v>
      </c>
      <c r="E690">
        <v>110</v>
      </c>
      <c r="F690" t="s">
        <v>992</v>
      </c>
      <c r="G690" t="s">
        <v>993</v>
      </c>
      <c r="H690" t="s">
        <v>1106</v>
      </c>
      <c r="I690">
        <v>40000</v>
      </c>
      <c r="J690" s="3">
        <v>40111</v>
      </c>
    </row>
    <row r="691" spans="1:10" x14ac:dyDescent="0.15">
      <c r="G691" t="s">
        <v>1362</v>
      </c>
      <c r="H691" t="s">
        <v>1363</v>
      </c>
    </row>
    <row r="692" spans="1:10" x14ac:dyDescent="0.15">
      <c r="A692" t="s">
        <v>241</v>
      </c>
      <c r="B692" t="s">
        <v>1361</v>
      </c>
      <c r="C692" t="s">
        <v>517</v>
      </c>
      <c r="D692">
        <v>1</v>
      </c>
      <c r="E692">
        <v>110</v>
      </c>
      <c r="F692" t="s">
        <v>984</v>
      </c>
      <c r="G692" t="s">
        <v>560</v>
      </c>
      <c r="H692" t="s">
        <v>1106</v>
      </c>
      <c r="I692">
        <v>40000</v>
      </c>
      <c r="J692" s="3">
        <v>40111</v>
      </c>
    </row>
    <row r="693" spans="1:10" x14ac:dyDescent="0.15">
      <c r="G693" t="s">
        <v>1362</v>
      </c>
    </row>
    <row r="694" spans="1:10" x14ac:dyDescent="0.15">
      <c r="A694" t="s">
        <v>242</v>
      </c>
      <c r="B694" t="s">
        <v>1361</v>
      </c>
      <c r="C694" t="s">
        <v>517</v>
      </c>
      <c r="D694">
        <v>1</v>
      </c>
      <c r="E694">
        <v>110</v>
      </c>
      <c r="F694" t="s">
        <v>960</v>
      </c>
      <c r="G694" t="s">
        <v>1364</v>
      </c>
      <c r="H694" t="s">
        <v>1106</v>
      </c>
      <c r="I694">
        <v>40000</v>
      </c>
      <c r="J694" s="3">
        <v>40136</v>
      </c>
    </row>
    <row r="695" spans="1:10" x14ac:dyDescent="0.15">
      <c r="G695" t="s">
        <v>1362</v>
      </c>
    </row>
    <row r="696" spans="1:10" x14ac:dyDescent="0.15">
      <c r="A696" t="s">
        <v>243</v>
      </c>
      <c r="B696" t="s">
        <v>1361</v>
      </c>
      <c r="C696" t="s">
        <v>517</v>
      </c>
      <c r="D696">
        <v>1</v>
      </c>
      <c r="E696">
        <v>110</v>
      </c>
      <c r="F696" t="s">
        <v>960</v>
      </c>
      <c r="G696" t="s">
        <v>1365</v>
      </c>
      <c r="H696" t="s">
        <v>1106</v>
      </c>
      <c r="I696">
        <v>40000</v>
      </c>
      <c r="J696" s="3">
        <v>40136</v>
      </c>
    </row>
    <row r="697" spans="1:10" x14ac:dyDescent="0.15">
      <c r="G697" t="s">
        <v>1362</v>
      </c>
    </row>
    <row r="698" spans="1:10" x14ac:dyDescent="0.15">
      <c r="A698" t="s">
        <v>244</v>
      </c>
      <c r="B698" t="s">
        <v>1361</v>
      </c>
      <c r="C698" t="s">
        <v>517</v>
      </c>
      <c r="D698">
        <v>1</v>
      </c>
      <c r="E698">
        <v>110</v>
      </c>
      <c r="F698" t="s">
        <v>960</v>
      </c>
      <c r="G698" t="s">
        <v>1366</v>
      </c>
      <c r="H698" t="s">
        <v>1106</v>
      </c>
      <c r="I698">
        <v>40000</v>
      </c>
      <c r="J698" s="3">
        <v>40202</v>
      </c>
    </row>
    <row r="699" spans="1:10" x14ac:dyDescent="0.15">
      <c r="G699" t="s">
        <v>1362</v>
      </c>
    </row>
    <row r="700" spans="1:10" x14ac:dyDescent="0.15">
      <c r="A700" t="s">
        <v>245</v>
      </c>
      <c r="B700" t="s">
        <v>1361</v>
      </c>
      <c r="C700" t="s">
        <v>517</v>
      </c>
      <c r="D700">
        <v>1</v>
      </c>
      <c r="E700">
        <v>110</v>
      </c>
      <c r="F700" t="s">
        <v>960</v>
      </c>
      <c r="G700" t="s">
        <v>1367</v>
      </c>
      <c r="H700" t="s">
        <v>1106</v>
      </c>
      <c r="I700">
        <v>40000</v>
      </c>
      <c r="J700" s="3">
        <v>40412</v>
      </c>
    </row>
    <row r="701" spans="1:10" x14ac:dyDescent="0.15">
      <c r="G701" t="s">
        <v>1362</v>
      </c>
    </row>
    <row r="702" spans="1:10" x14ac:dyDescent="0.15">
      <c r="A702" t="s">
        <v>246</v>
      </c>
      <c r="B702" t="s">
        <v>1361</v>
      </c>
      <c r="C702" t="s">
        <v>517</v>
      </c>
      <c r="D702">
        <v>1</v>
      </c>
      <c r="E702">
        <v>110</v>
      </c>
      <c r="F702" t="s">
        <v>960</v>
      </c>
      <c r="G702" t="s">
        <v>1010</v>
      </c>
      <c r="H702" t="s">
        <v>1106</v>
      </c>
      <c r="I702">
        <v>40000</v>
      </c>
      <c r="J702" s="3">
        <v>40447</v>
      </c>
    </row>
    <row r="703" spans="1:10" x14ac:dyDescent="0.15">
      <c r="G703" t="s">
        <v>1362</v>
      </c>
    </row>
    <row r="704" spans="1:10" x14ac:dyDescent="0.15">
      <c r="A704" t="s">
        <v>247</v>
      </c>
      <c r="B704" t="s">
        <v>1361</v>
      </c>
      <c r="C704" t="s">
        <v>517</v>
      </c>
      <c r="D704">
        <v>1</v>
      </c>
      <c r="E704">
        <v>110</v>
      </c>
      <c r="F704" t="s">
        <v>960</v>
      </c>
      <c r="G704" t="s">
        <v>1134</v>
      </c>
      <c r="H704" t="s">
        <v>1106</v>
      </c>
      <c r="I704">
        <v>40000</v>
      </c>
      <c r="J704" s="3">
        <v>40509</v>
      </c>
    </row>
    <row r="705" spans="1:10" x14ac:dyDescent="0.15">
      <c r="G705" t="s">
        <v>1362</v>
      </c>
    </row>
    <row r="706" spans="1:10" x14ac:dyDescent="0.15">
      <c r="A706" t="s">
        <v>248</v>
      </c>
      <c r="B706" t="s">
        <v>527</v>
      </c>
      <c r="C706" t="s">
        <v>525</v>
      </c>
      <c r="D706">
        <v>1</v>
      </c>
      <c r="E706">
        <v>300</v>
      </c>
      <c r="F706" t="s">
        <v>960</v>
      </c>
      <c r="G706" t="s">
        <v>1369</v>
      </c>
      <c r="H706" t="s">
        <v>1106</v>
      </c>
      <c r="I706">
        <v>40000</v>
      </c>
      <c r="J706" s="3">
        <v>40246</v>
      </c>
    </row>
    <row r="707" spans="1:10" x14ac:dyDescent="0.15">
      <c r="B707" t="s">
        <v>1368</v>
      </c>
      <c r="G707" t="s">
        <v>1362</v>
      </c>
    </row>
    <row r="708" spans="1:10" x14ac:dyDescent="0.15">
      <c r="A708" t="s">
        <v>249</v>
      </c>
      <c r="B708" t="s">
        <v>666</v>
      </c>
      <c r="C708" t="s">
        <v>666</v>
      </c>
      <c r="D708">
        <v>1</v>
      </c>
      <c r="E708">
        <v>120</v>
      </c>
      <c r="F708" t="s">
        <v>986</v>
      </c>
      <c r="G708" t="s">
        <v>1370</v>
      </c>
      <c r="H708" t="s">
        <v>1371</v>
      </c>
      <c r="I708" t="s">
        <v>1372</v>
      </c>
      <c r="J708" s="3">
        <v>40422</v>
      </c>
    </row>
    <row r="709" spans="1:10" x14ac:dyDescent="0.15">
      <c r="G709" t="s">
        <v>1362</v>
      </c>
    </row>
    <row r="710" spans="1:10" x14ac:dyDescent="0.15">
      <c r="A710" t="s">
        <v>250</v>
      </c>
      <c r="B710" t="s">
        <v>666</v>
      </c>
      <c r="C710" t="s">
        <v>666</v>
      </c>
      <c r="D710">
        <v>1</v>
      </c>
      <c r="E710">
        <v>120</v>
      </c>
      <c r="F710" t="s">
        <v>984</v>
      </c>
      <c r="G710" t="s">
        <v>1373</v>
      </c>
      <c r="H710" t="s">
        <v>1374</v>
      </c>
      <c r="I710">
        <v>50000</v>
      </c>
      <c r="J710" s="3">
        <v>40426</v>
      </c>
    </row>
    <row r="711" spans="1:10" x14ac:dyDescent="0.15">
      <c r="G711" t="s">
        <v>1362</v>
      </c>
    </row>
    <row r="712" spans="1:10" x14ac:dyDescent="0.15">
      <c r="A712" t="s">
        <v>1375</v>
      </c>
    </row>
    <row r="713" spans="1:10" x14ac:dyDescent="0.15">
      <c r="A713" t="s">
        <v>1376</v>
      </c>
    </row>
    <row r="714" spans="1:10" x14ac:dyDescent="0.15">
      <c r="A714" t="s">
        <v>1377</v>
      </c>
    </row>
    <row r="716" spans="1:10" x14ac:dyDescent="0.15">
      <c r="A716" t="s">
        <v>1378</v>
      </c>
    </row>
    <row r="717" spans="1:10" x14ac:dyDescent="0.15">
      <c r="A717" t="s">
        <v>1291</v>
      </c>
      <c r="B717" t="s">
        <v>1292</v>
      </c>
      <c r="C717" t="s">
        <v>1293</v>
      </c>
      <c r="D717" t="s">
        <v>1356</v>
      </c>
      <c r="E717" t="s">
        <v>516</v>
      </c>
      <c r="F717" t="s">
        <v>1295</v>
      </c>
      <c r="G717" t="s">
        <v>1080</v>
      </c>
      <c r="H717" t="s">
        <v>1296</v>
      </c>
      <c r="I717" t="s">
        <v>1359</v>
      </c>
      <c r="J717" t="s">
        <v>1298</v>
      </c>
    </row>
    <row r="718" spans="1:10" x14ac:dyDescent="0.15">
      <c r="D718" t="s">
        <v>1357</v>
      </c>
      <c r="I718" t="s">
        <v>1360</v>
      </c>
    </row>
    <row r="719" spans="1:10" x14ac:dyDescent="0.15">
      <c r="D719" t="s">
        <v>1358</v>
      </c>
    </row>
    <row r="720" spans="1:10" x14ac:dyDescent="0.15">
      <c r="A720" t="s">
        <v>251</v>
      </c>
      <c r="B720" t="s">
        <v>666</v>
      </c>
      <c r="C720" t="s">
        <v>517</v>
      </c>
      <c r="D720">
        <v>1</v>
      </c>
      <c r="E720">
        <v>90</v>
      </c>
      <c r="F720" t="s">
        <v>960</v>
      </c>
      <c r="G720" t="s">
        <v>601</v>
      </c>
      <c r="H720" t="s">
        <v>1380</v>
      </c>
      <c r="I720">
        <v>100000</v>
      </c>
      <c r="J720" s="3">
        <v>40302</v>
      </c>
    </row>
    <row r="721" spans="1:10" x14ac:dyDescent="0.15">
      <c r="G721" t="s">
        <v>1379</v>
      </c>
      <c r="H721" t="s">
        <v>1381</v>
      </c>
    </row>
    <row r="722" spans="1:10" x14ac:dyDescent="0.15">
      <c r="H722" t="s">
        <v>1382</v>
      </c>
    </row>
    <row r="723" spans="1:10" x14ac:dyDescent="0.15">
      <c r="A723" t="s">
        <v>252</v>
      </c>
      <c r="B723" t="s">
        <v>666</v>
      </c>
      <c r="C723" t="s">
        <v>517</v>
      </c>
      <c r="D723">
        <v>1</v>
      </c>
      <c r="E723">
        <v>90</v>
      </c>
      <c r="F723" t="s">
        <v>960</v>
      </c>
      <c r="G723" t="s">
        <v>1383</v>
      </c>
      <c r="H723" t="s">
        <v>1380</v>
      </c>
      <c r="I723">
        <v>100000</v>
      </c>
      <c r="J723" s="3">
        <v>40290</v>
      </c>
    </row>
    <row r="724" spans="1:10" x14ac:dyDescent="0.15">
      <c r="G724" t="s">
        <v>1379</v>
      </c>
      <c r="H724" t="s">
        <v>1381</v>
      </c>
    </row>
    <row r="725" spans="1:10" x14ac:dyDescent="0.15">
      <c r="A725" t="s">
        <v>253</v>
      </c>
      <c r="B725" t="s">
        <v>666</v>
      </c>
      <c r="C725" t="s">
        <v>517</v>
      </c>
      <c r="D725">
        <v>1</v>
      </c>
      <c r="E725">
        <v>90</v>
      </c>
      <c r="F725" t="s">
        <v>960</v>
      </c>
      <c r="G725" t="s">
        <v>601</v>
      </c>
      <c r="H725" t="s">
        <v>1380</v>
      </c>
      <c r="I725">
        <v>100000</v>
      </c>
      <c r="J725" s="3">
        <v>40291</v>
      </c>
    </row>
    <row r="726" spans="1:10" x14ac:dyDescent="0.15">
      <c r="G726" t="s">
        <v>1362</v>
      </c>
      <c r="H726" t="s">
        <v>1381</v>
      </c>
    </row>
    <row r="727" spans="1:10" x14ac:dyDescent="0.15">
      <c r="H727" t="s">
        <v>1384</v>
      </c>
    </row>
    <row r="728" spans="1:10" x14ac:dyDescent="0.15">
      <c r="A728" t="s">
        <v>254</v>
      </c>
      <c r="B728" t="s">
        <v>666</v>
      </c>
      <c r="C728" t="s">
        <v>517</v>
      </c>
      <c r="D728">
        <v>1</v>
      </c>
      <c r="E728">
        <v>90</v>
      </c>
      <c r="F728" t="s">
        <v>964</v>
      </c>
      <c r="G728" t="s">
        <v>1385</v>
      </c>
      <c r="H728" t="s">
        <v>1106</v>
      </c>
      <c r="I728">
        <v>35000</v>
      </c>
      <c r="J728" s="3">
        <v>40356</v>
      </c>
    </row>
    <row r="729" spans="1:10" x14ac:dyDescent="0.15">
      <c r="G729" t="s">
        <v>1379</v>
      </c>
      <c r="H729" t="s">
        <v>1386</v>
      </c>
    </row>
    <row r="730" spans="1:10" x14ac:dyDescent="0.15">
      <c r="A730" t="s">
        <v>255</v>
      </c>
      <c r="B730" t="s">
        <v>666</v>
      </c>
      <c r="C730" t="s">
        <v>517</v>
      </c>
      <c r="D730">
        <v>1</v>
      </c>
      <c r="E730">
        <v>100</v>
      </c>
      <c r="F730" t="s">
        <v>970</v>
      </c>
      <c r="G730" t="s">
        <v>1387</v>
      </c>
      <c r="H730" t="s">
        <v>1106</v>
      </c>
      <c r="I730">
        <v>100000</v>
      </c>
      <c r="J730" s="3">
        <v>40301</v>
      </c>
    </row>
    <row r="731" spans="1:10" x14ac:dyDescent="0.15">
      <c r="A731" t="s">
        <v>1388</v>
      </c>
    </row>
    <row r="732" spans="1:10" x14ac:dyDescent="0.15">
      <c r="A732" t="s">
        <v>1389</v>
      </c>
    </row>
    <row r="733" spans="1:10" x14ac:dyDescent="0.15">
      <c r="A733" t="s">
        <v>1390</v>
      </c>
    </row>
    <row r="734" spans="1:10" x14ac:dyDescent="0.15">
      <c r="A734" t="s">
        <v>1391</v>
      </c>
    </row>
    <row r="735" spans="1:10" x14ac:dyDescent="0.15">
      <c r="A735" t="s">
        <v>1392</v>
      </c>
    </row>
    <row r="737" spans="1:10" x14ac:dyDescent="0.15">
      <c r="A737" t="s">
        <v>1393</v>
      </c>
    </row>
    <row r="738" spans="1:10" x14ac:dyDescent="0.15">
      <c r="A738" t="s">
        <v>1291</v>
      </c>
      <c r="B738" t="s">
        <v>1292</v>
      </c>
      <c r="C738" t="s">
        <v>1293</v>
      </c>
      <c r="D738" t="s">
        <v>1356</v>
      </c>
      <c r="E738" t="s">
        <v>516</v>
      </c>
      <c r="F738" t="s">
        <v>1295</v>
      </c>
      <c r="G738" t="s">
        <v>1080</v>
      </c>
      <c r="H738" t="s">
        <v>1296</v>
      </c>
      <c r="I738" t="s">
        <v>1359</v>
      </c>
      <c r="J738" t="s">
        <v>1298</v>
      </c>
    </row>
    <row r="739" spans="1:10" x14ac:dyDescent="0.15">
      <c r="D739" t="s">
        <v>1357</v>
      </c>
      <c r="I739" t="s">
        <v>1360</v>
      </c>
    </row>
    <row r="740" spans="1:10" x14ac:dyDescent="0.15">
      <c r="D740" t="s">
        <v>1358</v>
      </c>
    </row>
    <row r="741" spans="1:10" x14ac:dyDescent="0.15">
      <c r="A741" t="s">
        <v>256</v>
      </c>
      <c r="B741" t="s">
        <v>666</v>
      </c>
      <c r="C741" t="s">
        <v>666</v>
      </c>
      <c r="D741">
        <v>1</v>
      </c>
      <c r="E741">
        <v>112</v>
      </c>
      <c r="F741" t="s">
        <v>960</v>
      </c>
      <c r="G741" t="s">
        <v>1394</v>
      </c>
      <c r="H741" t="s">
        <v>1395</v>
      </c>
      <c r="I741">
        <v>60000</v>
      </c>
      <c r="J741" s="3">
        <v>40313</v>
      </c>
    </row>
    <row r="742" spans="1:10" x14ac:dyDescent="0.15">
      <c r="G742" t="s">
        <v>1351</v>
      </c>
      <c r="H742" t="s">
        <v>1396</v>
      </c>
    </row>
    <row r="743" spans="1:10" x14ac:dyDescent="0.15">
      <c r="A743" t="s">
        <v>257</v>
      </c>
      <c r="B743" t="s">
        <v>666</v>
      </c>
      <c r="C743" t="s">
        <v>666</v>
      </c>
      <c r="D743">
        <v>1</v>
      </c>
      <c r="E743">
        <v>115</v>
      </c>
      <c r="F743" t="s">
        <v>960</v>
      </c>
      <c r="G743" t="s">
        <v>1397</v>
      </c>
      <c r="H743" t="s">
        <v>1106</v>
      </c>
      <c r="I743">
        <v>60000</v>
      </c>
      <c r="J743" s="3">
        <v>40326</v>
      </c>
    </row>
    <row r="744" spans="1:10" x14ac:dyDescent="0.15">
      <c r="G744" t="s">
        <v>1351</v>
      </c>
      <c r="H744" t="s">
        <v>1398</v>
      </c>
    </row>
    <row r="745" spans="1:10" x14ac:dyDescent="0.15">
      <c r="A745" t="s">
        <v>258</v>
      </c>
      <c r="B745" t="s">
        <v>666</v>
      </c>
      <c r="C745" t="s">
        <v>666</v>
      </c>
      <c r="D745">
        <v>1</v>
      </c>
      <c r="E745">
        <v>108</v>
      </c>
      <c r="F745" t="s">
        <v>992</v>
      </c>
      <c r="G745" t="s">
        <v>975</v>
      </c>
      <c r="H745" t="s">
        <v>1106</v>
      </c>
      <c r="I745">
        <v>60000</v>
      </c>
      <c r="J745" s="3">
        <v>40344</v>
      </c>
    </row>
    <row r="746" spans="1:10" x14ac:dyDescent="0.15">
      <c r="G746" t="s">
        <v>1351</v>
      </c>
      <c r="H746" t="s">
        <v>1399</v>
      </c>
    </row>
    <row r="747" spans="1:10" x14ac:dyDescent="0.15">
      <c r="A747" t="s">
        <v>68</v>
      </c>
      <c r="B747" t="s">
        <v>1304</v>
      </c>
      <c r="C747" t="s">
        <v>525</v>
      </c>
      <c r="D747">
        <v>1</v>
      </c>
      <c r="E747">
        <v>55</v>
      </c>
      <c r="F747" t="s">
        <v>992</v>
      </c>
      <c r="G747" t="s">
        <v>998</v>
      </c>
      <c r="H747" t="s">
        <v>962</v>
      </c>
      <c r="I747">
        <v>-10000</v>
      </c>
      <c r="J747" s="3">
        <v>40235</v>
      </c>
    </row>
    <row r="748" spans="1:10" x14ac:dyDescent="0.15">
      <c r="H748" t="s">
        <v>1085</v>
      </c>
    </row>
    <row r="749" spans="1:10" x14ac:dyDescent="0.15">
      <c r="A749" t="s">
        <v>672</v>
      </c>
      <c r="B749" t="s">
        <v>1305</v>
      </c>
      <c r="C749" t="s">
        <v>525</v>
      </c>
      <c r="D749">
        <v>1</v>
      </c>
      <c r="E749">
        <v>75</v>
      </c>
      <c r="F749" t="s">
        <v>992</v>
      </c>
      <c r="G749" t="s">
        <v>998</v>
      </c>
      <c r="H749" t="s">
        <v>1085</v>
      </c>
      <c r="I749">
        <v>7500</v>
      </c>
      <c r="J749" s="3">
        <v>40292</v>
      </c>
    </row>
    <row r="750" spans="1:10" x14ac:dyDescent="0.15">
      <c r="A750" t="s">
        <v>673</v>
      </c>
      <c r="B750" t="s">
        <v>1306</v>
      </c>
      <c r="C750" t="s">
        <v>525</v>
      </c>
      <c r="D750">
        <v>1</v>
      </c>
      <c r="E750">
        <v>105</v>
      </c>
      <c r="F750" t="s">
        <v>992</v>
      </c>
      <c r="G750" t="s">
        <v>998</v>
      </c>
      <c r="I750">
        <v>10000</v>
      </c>
      <c r="J750" s="3">
        <v>40077</v>
      </c>
    </row>
    <row r="751" spans="1:10" x14ac:dyDescent="0.15">
      <c r="A751" t="s">
        <v>674</v>
      </c>
      <c r="B751" t="s">
        <v>1307</v>
      </c>
      <c r="C751" t="s">
        <v>525</v>
      </c>
      <c r="D751">
        <v>1</v>
      </c>
      <c r="E751">
        <v>150</v>
      </c>
      <c r="F751" t="s">
        <v>992</v>
      </c>
      <c r="G751" t="s">
        <v>998</v>
      </c>
      <c r="I751">
        <v>12500</v>
      </c>
      <c r="J751" s="3">
        <v>40079</v>
      </c>
    </row>
    <row r="752" spans="1:10" x14ac:dyDescent="0.15">
      <c r="A752" t="s">
        <v>675</v>
      </c>
      <c r="B752" t="s">
        <v>1308</v>
      </c>
      <c r="C752" t="s">
        <v>525</v>
      </c>
      <c r="D752">
        <v>1</v>
      </c>
      <c r="E752">
        <v>180</v>
      </c>
      <c r="F752" t="s">
        <v>992</v>
      </c>
      <c r="G752" t="s">
        <v>998</v>
      </c>
      <c r="I752">
        <v>15000</v>
      </c>
      <c r="J752" s="3">
        <v>40241</v>
      </c>
    </row>
    <row r="754" spans="1:10" x14ac:dyDescent="0.15">
      <c r="A754" t="s">
        <v>105</v>
      </c>
      <c r="B754" t="s">
        <v>1309</v>
      </c>
      <c r="C754" t="s">
        <v>525</v>
      </c>
      <c r="D754">
        <v>1</v>
      </c>
      <c r="E754">
        <v>75</v>
      </c>
      <c r="F754" t="s">
        <v>984</v>
      </c>
      <c r="G754" t="s">
        <v>998</v>
      </c>
      <c r="H754" t="s">
        <v>962</v>
      </c>
      <c r="I754">
        <v>-15000</v>
      </c>
      <c r="J754" s="3">
        <v>40226</v>
      </c>
    </row>
    <row r="755" spans="1:10" x14ac:dyDescent="0.15">
      <c r="H755" t="s">
        <v>1085</v>
      </c>
    </row>
    <row r="756" spans="1:10" x14ac:dyDescent="0.15">
      <c r="A756" t="s">
        <v>676</v>
      </c>
      <c r="B756" t="s">
        <v>1310</v>
      </c>
      <c r="C756" t="s">
        <v>525</v>
      </c>
      <c r="D756">
        <v>1</v>
      </c>
      <c r="E756">
        <v>105</v>
      </c>
      <c r="F756" t="s">
        <v>984</v>
      </c>
      <c r="G756" t="s">
        <v>998</v>
      </c>
      <c r="H756" t="s">
        <v>1085</v>
      </c>
      <c r="I756">
        <v>10000</v>
      </c>
      <c r="J756" s="3">
        <v>40083</v>
      </c>
    </row>
    <row r="757" spans="1:10" x14ac:dyDescent="0.15">
      <c r="A757" t="s">
        <v>677</v>
      </c>
      <c r="B757" t="s">
        <v>518</v>
      </c>
      <c r="C757" t="s">
        <v>525</v>
      </c>
      <c r="D757">
        <v>1</v>
      </c>
      <c r="E757">
        <v>150</v>
      </c>
      <c r="F757" t="s">
        <v>984</v>
      </c>
      <c r="G757" t="s">
        <v>998</v>
      </c>
      <c r="I757">
        <v>12500</v>
      </c>
      <c r="J757" s="3">
        <v>40227</v>
      </c>
    </row>
    <row r="758" spans="1:10" x14ac:dyDescent="0.15">
      <c r="A758" t="s">
        <v>678</v>
      </c>
      <c r="B758" t="s">
        <v>1311</v>
      </c>
      <c r="C758" t="s">
        <v>525</v>
      </c>
      <c r="D758">
        <v>1</v>
      </c>
      <c r="E758">
        <v>180</v>
      </c>
      <c r="F758" t="s">
        <v>984</v>
      </c>
      <c r="G758" t="s">
        <v>998</v>
      </c>
      <c r="I758">
        <v>15000</v>
      </c>
      <c r="J758" s="3">
        <v>40232</v>
      </c>
    </row>
    <row r="760" spans="1:10" x14ac:dyDescent="0.15">
      <c r="A760" t="s">
        <v>14</v>
      </c>
      <c r="B760" t="s">
        <v>521</v>
      </c>
      <c r="C760" t="s">
        <v>525</v>
      </c>
      <c r="D760">
        <v>1</v>
      </c>
      <c r="E760">
        <v>75</v>
      </c>
      <c r="F760" t="s">
        <v>995</v>
      </c>
      <c r="G760" t="s">
        <v>998</v>
      </c>
      <c r="H760" t="s">
        <v>962</v>
      </c>
      <c r="I760">
        <v>-15000</v>
      </c>
      <c r="J760" s="3">
        <v>40263</v>
      </c>
    </row>
    <row r="761" spans="1:10" x14ac:dyDescent="0.15">
      <c r="H761" t="s">
        <v>1085</v>
      </c>
    </row>
    <row r="762" spans="1:10" x14ac:dyDescent="0.15">
      <c r="A762" t="s">
        <v>679</v>
      </c>
      <c r="B762" t="s">
        <v>529</v>
      </c>
      <c r="C762" t="s">
        <v>525</v>
      </c>
      <c r="D762">
        <v>1</v>
      </c>
      <c r="E762">
        <v>105</v>
      </c>
      <c r="F762" t="s">
        <v>995</v>
      </c>
      <c r="G762" t="s">
        <v>998</v>
      </c>
      <c r="H762" t="s">
        <v>1085</v>
      </c>
      <c r="I762">
        <v>10000</v>
      </c>
      <c r="J762" s="3">
        <v>40263</v>
      </c>
    </row>
    <row r="763" spans="1:10" x14ac:dyDescent="0.15">
      <c r="A763" t="s">
        <v>680</v>
      </c>
      <c r="B763" t="s">
        <v>1312</v>
      </c>
      <c r="C763" t="s">
        <v>525</v>
      </c>
      <c r="D763">
        <v>1</v>
      </c>
      <c r="E763">
        <v>150</v>
      </c>
      <c r="F763" t="s">
        <v>995</v>
      </c>
      <c r="G763" t="s">
        <v>998</v>
      </c>
      <c r="I763">
        <v>12500</v>
      </c>
      <c r="J763" s="3">
        <v>40084</v>
      </c>
    </row>
    <row r="764" spans="1:10" x14ac:dyDescent="0.15">
      <c r="A764" t="s">
        <v>681</v>
      </c>
      <c r="B764" t="s">
        <v>1308</v>
      </c>
      <c r="C764" t="s">
        <v>525</v>
      </c>
      <c r="D764">
        <v>1</v>
      </c>
      <c r="E764">
        <v>180</v>
      </c>
      <c r="F764" t="s">
        <v>995</v>
      </c>
      <c r="G764" t="s">
        <v>998</v>
      </c>
      <c r="I764">
        <v>12500</v>
      </c>
      <c r="J764" s="3">
        <v>40221</v>
      </c>
    </row>
    <row r="766" spans="1:10" x14ac:dyDescent="0.15">
      <c r="A766" t="s">
        <v>7</v>
      </c>
      <c r="B766" t="s">
        <v>521</v>
      </c>
      <c r="C766" t="s">
        <v>525</v>
      </c>
      <c r="D766">
        <v>1</v>
      </c>
      <c r="E766">
        <v>75</v>
      </c>
      <c r="F766" t="s">
        <v>986</v>
      </c>
      <c r="G766" t="s">
        <v>998</v>
      </c>
      <c r="H766" t="s">
        <v>962</v>
      </c>
      <c r="I766">
        <v>-15000</v>
      </c>
      <c r="J766" s="3">
        <v>40227</v>
      </c>
    </row>
    <row r="767" spans="1:10" x14ac:dyDescent="0.15">
      <c r="H767" t="s">
        <v>1085</v>
      </c>
    </row>
    <row r="768" spans="1:10" x14ac:dyDescent="0.15">
      <c r="A768" t="s">
        <v>682</v>
      </c>
      <c r="B768" t="s">
        <v>529</v>
      </c>
      <c r="C768" t="s">
        <v>525</v>
      </c>
      <c r="D768">
        <v>1</v>
      </c>
      <c r="E768">
        <v>105</v>
      </c>
      <c r="F768" t="s">
        <v>986</v>
      </c>
      <c r="G768" t="s">
        <v>998</v>
      </c>
      <c r="H768" t="s">
        <v>1085</v>
      </c>
      <c r="I768">
        <v>10000</v>
      </c>
      <c r="J768" s="3">
        <v>40231</v>
      </c>
    </row>
    <row r="769" spans="1:10" x14ac:dyDescent="0.15">
      <c r="A769" t="s">
        <v>683</v>
      </c>
      <c r="B769" t="s">
        <v>1313</v>
      </c>
      <c r="C769" t="s">
        <v>525</v>
      </c>
      <c r="D769">
        <v>1</v>
      </c>
      <c r="E769">
        <v>150</v>
      </c>
      <c r="F769" t="s">
        <v>986</v>
      </c>
      <c r="G769" t="s">
        <v>670</v>
      </c>
      <c r="I769">
        <v>12500</v>
      </c>
      <c r="J769" s="3">
        <v>40090</v>
      </c>
    </row>
    <row r="770" spans="1:10" x14ac:dyDescent="0.15">
      <c r="A770" t="s">
        <v>684</v>
      </c>
      <c r="B770" t="s">
        <v>1308</v>
      </c>
      <c r="C770" t="s">
        <v>525</v>
      </c>
      <c r="D770">
        <v>1</v>
      </c>
      <c r="E770">
        <v>180</v>
      </c>
      <c r="F770" t="s">
        <v>986</v>
      </c>
      <c r="G770" t="s">
        <v>670</v>
      </c>
      <c r="I770">
        <v>12500</v>
      </c>
      <c r="J770" s="3">
        <v>40245</v>
      </c>
    </row>
    <row r="772" spans="1:10" x14ac:dyDescent="0.15">
      <c r="A772" t="s">
        <v>141</v>
      </c>
      <c r="B772" t="s">
        <v>529</v>
      </c>
      <c r="C772" t="s">
        <v>525</v>
      </c>
      <c r="D772">
        <v>1</v>
      </c>
      <c r="E772">
        <v>100</v>
      </c>
      <c r="F772" t="s">
        <v>970</v>
      </c>
      <c r="G772" t="s">
        <v>998</v>
      </c>
      <c r="H772" t="s">
        <v>962</v>
      </c>
      <c r="I772">
        <v>-200000</v>
      </c>
      <c r="J772" s="3">
        <v>40168</v>
      </c>
    </row>
    <row r="773" spans="1:10" x14ac:dyDescent="0.15">
      <c r="A773" t="s">
        <v>685</v>
      </c>
      <c r="B773" t="s">
        <v>666</v>
      </c>
      <c r="C773" t="s">
        <v>529</v>
      </c>
      <c r="D773">
        <v>1</v>
      </c>
      <c r="E773">
        <v>200</v>
      </c>
      <c r="F773" t="s">
        <v>970</v>
      </c>
      <c r="G773" t="s">
        <v>48</v>
      </c>
      <c r="I773">
        <v>125000</v>
      </c>
      <c r="J773" s="3">
        <v>39951</v>
      </c>
    </row>
    <row r="774" spans="1:10" x14ac:dyDescent="0.15">
      <c r="G774" t="s">
        <v>1080</v>
      </c>
    </row>
    <row r="775" spans="1:10" x14ac:dyDescent="0.15">
      <c r="A775" t="s">
        <v>686</v>
      </c>
      <c r="B775" t="s">
        <v>518</v>
      </c>
      <c r="C775" t="s">
        <v>667</v>
      </c>
      <c r="D775">
        <v>1</v>
      </c>
      <c r="E775">
        <v>180</v>
      </c>
      <c r="F775" t="s">
        <v>970</v>
      </c>
      <c r="G775" t="s">
        <v>1314</v>
      </c>
      <c r="I775">
        <v>150000</v>
      </c>
      <c r="J775" s="3">
        <v>41507</v>
      </c>
    </row>
    <row r="776" spans="1:10" x14ac:dyDescent="0.15">
      <c r="G776" t="s">
        <v>98</v>
      </c>
    </row>
    <row r="777" spans="1:10" x14ac:dyDescent="0.15">
      <c r="A777" t="s">
        <v>687</v>
      </c>
      <c r="B777" t="s">
        <v>529</v>
      </c>
      <c r="C777" t="s">
        <v>667</v>
      </c>
      <c r="D777">
        <v>1</v>
      </c>
      <c r="E777">
        <v>500</v>
      </c>
      <c r="F777" t="s">
        <v>970</v>
      </c>
      <c r="G777" t="s">
        <v>1314</v>
      </c>
      <c r="I777">
        <v>175000</v>
      </c>
      <c r="J777" s="3">
        <v>41509</v>
      </c>
    </row>
    <row r="778" spans="1:10" x14ac:dyDescent="0.15">
      <c r="G778" t="s">
        <v>100</v>
      </c>
    </row>
    <row r="779" spans="1:10" x14ac:dyDescent="0.15">
      <c r="A779" t="s">
        <v>688</v>
      </c>
      <c r="B779" t="s">
        <v>567</v>
      </c>
      <c r="C779" t="s">
        <v>667</v>
      </c>
      <c r="D779">
        <v>1</v>
      </c>
      <c r="E779">
        <v>450</v>
      </c>
      <c r="F779" t="s">
        <v>970</v>
      </c>
      <c r="G779" t="s">
        <v>1314</v>
      </c>
      <c r="I779">
        <v>175000</v>
      </c>
      <c r="J779" s="3">
        <v>41508</v>
      </c>
    </row>
    <row r="780" spans="1:10" x14ac:dyDescent="0.15">
      <c r="E780">
        <v>-350</v>
      </c>
      <c r="G780" t="s">
        <v>99</v>
      </c>
    </row>
    <row r="781" spans="1:10" x14ac:dyDescent="0.15">
      <c r="A781" t="s">
        <v>689</v>
      </c>
      <c r="B781" t="s">
        <v>567</v>
      </c>
      <c r="C781" t="s">
        <v>667</v>
      </c>
      <c r="D781">
        <v>1</v>
      </c>
      <c r="E781">
        <v>1200</v>
      </c>
      <c r="F781" t="s">
        <v>970</v>
      </c>
      <c r="G781" t="s">
        <v>1314</v>
      </c>
      <c r="H781" t="s">
        <v>1315</v>
      </c>
      <c r="I781">
        <v>200000</v>
      </c>
      <c r="J781" s="3">
        <v>41509</v>
      </c>
    </row>
    <row r="782" spans="1:10" x14ac:dyDescent="0.15">
      <c r="G782" t="s">
        <v>144</v>
      </c>
    </row>
    <row r="784" spans="1:10" x14ac:dyDescent="0.15">
      <c r="A784" t="s">
        <v>80</v>
      </c>
      <c r="B784" t="s">
        <v>1316</v>
      </c>
      <c r="C784" t="s">
        <v>525</v>
      </c>
      <c r="D784">
        <v>1</v>
      </c>
      <c r="E784">
        <v>65</v>
      </c>
      <c r="F784" t="s">
        <v>964</v>
      </c>
      <c r="G784" t="s">
        <v>671</v>
      </c>
      <c r="H784" t="s">
        <v>962</v>
      </c>
      <c r="I784">
        <v>-15000</v>
      </c>
      <c r="J784" s="3">
        <v>40259</v>
      </c>
    </row>
    <row r="785" spans="1:10" x14ac:dyDescent="0.15">
      <c r="H785" t="s">
        <v>1085</v>
      </c>
    </row>
    <row r="786" spans="1:10" x14ac:dyDescent="0.15">
      <c r="A786" t="s">
        <v>690</v>
      </c>
      <c r="B786" t="s">
        <v>1317</v>
      </c>
      <c r="C786" t="s">
        <v>525</v>
      </c>
      <c r="D786">
        <v>1</v>
      </c>
      <c r="E786">
        <v>105</v>
      </c>
      <c r="F786" t="s">
        <v>964</v>
      </c>
      <c r="G786" t="s">
        <v>998</v>
      </c>
      <c r="I786">
        <v>10000</v>
      </c>
      <c r="J786" s="3">
        <v>40046</v>
      </c>
    </row>
    <row r="787" spans="1:10" x14ac:dyDescent="0.15">
      <c r="A787" t="s">
        <v>691</v>
      </c>
      <c r="B787" t="s">
        <v>518</v>
      </c>
      <c r="C787" t="s">
        <v>518</v>
      </c>
      <c r="D787">
        <v>1</v>
      </c>
      <c r="E787">
        <v>160</v>
      </c>
      <c r="F787" t="s">
        <v>964</v>
      </c>
      <c r="G787" t="s">
        <v>998</v>
      </c>
      <c r="I787">
        <v>12500</v>
      </c>
      <c r="J787" s="3">
        <v>40281</v>
      </c>
    </row>
    <row r="788" spans="1:10" x14ac:dyDescent="0.15">
      <c r="A788" t="s">
        <v>692</v>
      </c>
      <c r="B788" t="s">
        <v>524</v>
      </c>
      <c r="C788" t="s">
        <v>518</v>
      </c>
      <c r="D788">
        <v>1</v>
      </c>
      <c r="E788">
        <v>180</v>
      </c>
      <c r="F788" t="s">
        <v>964</v>
      </c>
      <c r="G788" t="s">
        <v>998</v>
      </c>
      <c r="I788">
        <v>15000</v>
      </c>
      <c r="J788" s="3">
        <v>40221</v>
      </c>
    </row>
    <row r="789" spans="1:10" x14ac:dyDescent="0.15">
      <c r="B789" t="s">
        <v>1318</v>
      </c>
    </row>
    <row r="791" spans="1:10" x14ac:dyDescent="0.15">
      <c r="A791" t="s">
        <v>55</v>
      </c>
      <c r="B791" t="s">
        <v>1319</v>
      </c>
      <c r="C791" t="s">
        <v>666</v>
      </c>
      <c r="D791">
        <v>1</v>
      </c>
      <c r="E791">
        <v>1000</v>
      </c>
      <c r="F791" t="s">
        <v>984</v>
      </c>
      <c r="G791" t="s">
        <v>693</v>
      </c>
      <c r="H791" t="s">
        <v>962</v>
      </c>
      <c r="I791">
        <v>-400000</v>
      </c>
      <c r="J791" s="3">
        <v>40243</v>
      </c>
    </row>
    <row r="792" spans="1:10" x14ac:dyDescent="0.15">
      <c r="H792" t="s">
        <v>1320</v>
      </c>
    </row>
    <row r="794" spans="1:10" x14ac:dyDescent="0.15">
      <c r="A794" t="s">
        <v>153</v>
      </c>
      <c r="B794" t="s">
        <v>666</v>
      </c>
      <c r="C794" t="s">
        <v>529</v>
      </c>
      <c r="D794">
        <v>1</v>
      </c>
      <c r="E794">
        <v>200</v>
      </c>
      <c r="F794" t="s">
        <v>964</v>
      </c>
      <c r="G794" t="s">
        <v>1321</v>
      </c>
      <c r="H794" t="s">
        <v>212</v>
      </c>
      <c r="I794">
        <v>-50000</v>
      </c>
      <c r="J794" s="3">
        <v>39918</v>
      </c>
    </row>
    <row r="795" spans="1:10" x14ac:dyDescent="0.15">
      <c r="G795" t="s">
        <v>153</v>
      </c>
    </row>
    <row r="797" spans="1:10" x14ac:dyDescent="0.15">
      <c r="A797" t="s">
        <v>41</v>
      </c>
      <c r="B797" t="s">
        <v>517</v>
      </c>
      <c r="C797" t="s">
        <v>521</v>
      </c>
      <c r="D797">
        <v>10</v>
      </c>
      <c r="E797">
        <v>75</v>
      </c>
      <c r="F797" t="s">
        <v>992</v>
      </c>
      <c r="G797" t="s">
        <v>1076</v>
      </c>
      <c r="H797" t="s">
        <v>1085</v>
      </c>
      <c r="I797">
        <v>5000</v>
      </c>
      <c r="J797" s="3">
        <v>40192</v>
      </c>
    </row>
    <row r="798" spans="1:10" x14ac:dyDescent="0.15">
      <c r="A798" t="s">
        <v>694</v>
      </c>
      <c r="B798" t="s">
        <v>529</v>
      </c>
      <c r="C798" t="s">
        <v>521</v>
      </c>
      <c r="D798">
        <v>10</v>
      </c>
      <c r="E798">
        <v>120</v>
      </c>
      <c r="F798" t="s">
        <v>992</v>
      </c>
      <c r="G798" t="s">
        <v>1076</v>
      </c>
      <c r="I798">
        <v>7500</v>
      </c>
      <c r="J798" s="3">
        <v>39997</v>
      </c>
    </row>
    <row r="799" spans="1:10" x14ac:dyDescent="0.15">
      <c r="A799" t="s">
        <v>695</v>
      </c>
      <c r="B799" t="s">
        <v>525</v>
      </c>
      <c r="C799" t="s">
        <v>521</v>
      </c>
      <c r="D799">
        <v>10</v>
      </c>
      <c r="E799">
        <v>200</v>
      </c>
      <c r="F799" t="s">
        <v>992</v>
      </c>
      <c r="G799" t="s">
        <v>1076</v>
      </c>
      <c r="I799">
        <v>10000</v>
      </c>
      <c r="J799" s="3">
        <v>39997</v>
      </c>
    </row>
    <row r="800" spans="1:10" x14ac:dyDescent="0.15">
      <c r="A800" t="s">
        <v>696</v>
      </c>
      <c r="B800" t="s">
        <v>527</v>
      </c>
      <c r="C800" t="s">
        <v>529</v>
      </c>
      <c r="D800">
        <v>10</v>
      </c>
      <c r="E800">
        <v>290</v>
      </c>
      <c r="F800" t="s">
        <v>992</v>
      </c>
      <c r="G800" t="s">
        <v>1076</v>
      </c>
      <c r="I800">
        <v>15000</v>
      </c>
      <c r="J800" s="3">
        <v>40290</v>
      </c>
    </row>
    <row r="801" spans="1:10" x14ac:dyDescent="0.15">
      <c r="B801" t="s">
        <v>1069</v>
      </c>
    </row>
    <row r="803" spans="1:10" x14ac:dyDescent="0.15">
      <c r="A803" t="s">
        <v>39</v>
      </c>
      <c r="B803" t="s">
        <v>517</v>
      </c>
      <c r="C803" t="s">
        <v>521</v>
      </c>
      <c r="D803">
        <v>10</v>
      </c>
      <c r="E803">
        <v>75</v>
      </c>
      <c r="F803" t="s">
        <v>984</v>
      </c>
      <c r="G803" t="s">
        <v>1076</v>
      </c>
      <c r="H803" t="s">
        <v>1085</v>
      </c>
      <c r="I803">
        <v>5000</v>
      </c>
      <c r="J803" s="3">
        <v>40263</v>
      </c>
    </row>
    <row r="804" spans="1:10" x14ac:dyDescent="0.15">
      <c r="A804" t="s">
        <v>697</v>
      </c>
      <c r="B804" t="s">
        <v>529</v>
      </c>
      <c r="C804" t="s">
        <v>521</v>
      </c>
      <c r="D804">
        <v>10</v>
      </c>
      <c r="E804">
        <v>120</v>
      </c>
      <c r="F804" t="s">
        <v>984</v>
      </c>
      <c r="G804" t="s">
        <v>1076</v>
      </c>
      <c r="I804">
        <v>7500</v>
      </c>
      <c r="J804" s="3">
        <v>39986</v>
      </c>
    </row>
    <row r="805" spans="1:10" x14ac:dyDescent="0.15">
      <c r="A805" t="s">
        <v>698</v>
      </c>
      <c r="B805" t="s">
        <v>525</v>
      </c>
      <c r="C805" t="s">
        <v>521</v>
      </c>
      <c r="D805">
        <v>10</v>
      </c>
      <c r="E805">
        <v>200</v>
      </c>
      <c r="F805" t="s">
        <v>984</v>
      </c>
      <c r="G805" t="s">
        <v>1076</v>
      </c>
      <c r="I805">
        <v>10000</v>
      </c>
      <c r="J805" s="3">
        <v>39987</v>
      </c>
    </row>
    <row r="806" spans="1:10" x14ac:dyDescent="0.15">
      <c r="A806" t="s">
        <v>699</v>
      </c>
      <c r="B806" t="s">
        <v>527</v>
      </c>
      <c r="C806" t="s">
        <v>529</v>
      </c>
      <c r="D806">
        <v>10</v>
      </c>
      <c r="E806">
        <v>290</v>
      </c>
      <c r="F806" t="s">
        <v>984</v>
      </c>
      <c r="G806" t="s">
        <v>1076</v>
      </c>
      <c r="I806">
        <v>15000</v>
      </c>
      <c r="J806" s="3">
        <v>40334</v>
      </c>
    </row>
    <row r="807" spans="1:10" x14ac:dyDescent="0.15">
      <c r="B807" t="s">
        <v>1069</v>
      </c>
    </row>
    <row r="809" spans="1:10" x14ac:dyDescent="0.15">
      <c r="A809" t="s">
        <v>82</v>
      </c>
      <c r="B809" t="s">
        <v>517</v>
      </c>
      <c r="C809" t="s">
        <v>521</v>
      </c>
      <c r="D809">
        <v>10</v>
      </c>
      <c r="E809">
        <v>75</v>
      </c>
      <c r="F809" t="s">
        <v>995</v>
      </c>
      <c r="G809" t="s">
        <v>1076</v>
      </c>
      <c r="H809" t="s">
        <v>1085</v>
      </c>
      <c r="I809">
        <v>5000</v>
      </c>
      <c r="J809" s="3">
        <v>40246</v>
      </c>
    </row>
    <row r="810" spans="1:10" x14ac:dyDescent="0.15">
      <c r="A810" t="s">
        <v>700</v>
      </c>
      <c r="B810" t="s">
        <v>529</v>
      </c>
      <c r="C810" t="s">
        <v>521</v>
      </c>
      <c r="D810">
        <v>10</v>
      </c>
      <c r="E810">
        <v>120</v>
      </c>
      <c r="F810" t="s">
        <v>995</v>
      </c>
      <c r="G810" t="s">
        <v>1076</v>
      </c>
      <c r="I810">
        <v>7500</v>
      </c>
      <c r="J810" s="3">
        <v>39958</v>
      </c>
    </row>
    <row r="811" spans="1:10" x14ac:dyDescent="0.15">
      <c r="A811" t="s">
        <v>701</v>
      </c>
      <c r="B811" t="s">
        <v>525</v>
      </c>
      <c r="C811" t="s">
        <v>521</v>
      </c>
      <c r="D811">
        <v>10</v>
      </c>
      <c r="E811">
        <v>200</v>
      </c>
      <c r="F811" t="s">
        <v>995</v>
      </c>
      <c r="G811" t="s">
        <v>1076</v>
      </c>
      <c r="I811">
        <v>10000</v>
      </c>
      <c r="J811" s="3">
        <v>39958</v>
      </c>
    </row>
    <row r="812" spans="1:10" x14ac:dyDescent="0.15">
      <c r="A812" t="s">
        <v>702</v>
      </c>
      <c r="B812" t="s">
        <v>527</v>
      </c>
      <c r="C812" t="s">
        <v>529</v>
      </c>
      <c r="D812">
        <v>10</v>
      </c>
      <c r="E812">
        <v>290</v>
      </c>
      <c r="F812" t="s">
        <v>995</v>
      </c>
      <c r="G812" t="s">
        <v>1076</v>
      </c>
      <c r="I812">
        <v>15000</v>
      </c>
      <c r="J812" s="3">
        <v>40254</v>
      </c>
    </row>
    <row r="813" spans="1:10" x14ac:dyDescent="0.15">
      <c r="B813" t="s">
        <v>1069</v>
      </c>
    </row>
    <row r="815" spans="1:10" x14ac:dyDescent="0.15">
      <c r="A815" t="s">
        <v>703</v>
      </c>
      <c r="B815" t="s">
        <v>571</v>
      </c>
      <c r="C815" t="s">
        <v>529</v>
      </c>
      <c r="D815">
        <v>10</v>
      </c>
      <c r="E815">
        <v>320</v>
      </c>
      <c r="F815" t="s">
        <v>995</v>
      </c>
      <c r="G815" t="s">
        <v>1076</v>
      </c>
      <c r="H815" t="s">
        <v>1323</v>
      </c>
      <c r="I815">
        <v>150000</v>
      </c>
      <c r="J815" s="3">
        <v>40596</v>
      </c>
    </row>
    <row r="816" spans="1:10" x14ac:dyDescent="0.15">
      <c r="B816" t="s">
        <v>1322</v>
      </c>
    </row>
    <row r="818" spans="1:10" x14ac:dyDescent="0.15">
      <c r="A818" t="s">
        <v>106</v>
      </c>
      <c r="B818" t="s">
        <v>517</v>
      </c>
      <c r="C818" t="s">
        <v>521</v>
      </c>
      <c r="D818">
        <v>10</v>
      </c>
      <c r="E818">
        <v>75</v>
      </c>
      <c r="F818" t="s">
        <v>986</v>
      </c>
      <c r="G818" t="s">
        <v>1076</v>
      </c>
      <c r="H818" t="s">
        <v>1085</v>
      </c>
      <c r="I818">
        <v>15000</v>
      </c>
      <c r="J818" s="3">
        <v>40233</v>
      </c>
    </row>
    <row r="819" spans="1:10" x14ac:dyDescent="0.15">
      <c r="A819" t="s">
        <v>704</v>
      </c>
      <c r="B819" t="s">
        <v>529</v>
      </c>
      <c r="C819" t="s">
        <v>521</v>
      </c>
      <c r="D819">
        <v>10</v>
      </c>
      <c r="E819">
        <v>120</v>
      </c>
      <c r="F819" t="s">
        <v>986</v>
      </c>
      <c r="G819" t="s">
        <v>1076</v>
      </c>
      <c r="I819">
        <v>15000</v>
      </c>
      <c r="J819" s="3">
        <v>40004</v>
      </c>
    </row>
    <row r="820" spans="1:10" x14ac:dyDescent="0.15">
      <c r="A820" t="s">
        <v>705</v>
      </c>
      <c r="B820" t="s">
        <v>525</v>
      </c>
      <c r="C820" t="s">
        <v>521</v>
      </c>
      <c r="D820">
        <v>10</v>
      </c>
      <c r="E820">
        <v>200</v>
      </c>
      <c r="F820" t="s">
        <v>986</v>
      </c>
      <c r="G820" t="s">
        <v>1076</v>
      </c>
      <c r="I820">
        <v>15000</v>
      </c>
      <c r="J820" s="3">
        <v>40004</v>
      </c>
    </row>
    <row r="821" spans="1:10" x14ac:dyDescent="0.15">
      <c r="A821" t="s">
        <v>706</v>
      </c>
      <c r="B821" t="s">
        <v>527</v>
      </c>
      <c r="C821" t="s">
        <v>529</v>
      </c>
      <c r="D821">
        <v>10</v>
      </c>
      <c r="E821">
        <v>290</v>
      </c>
      <c r="F821" t="s">
        <v>986</v>
      </c>
      <c r="G821" t="s">
        <v>1076</v>
      </c>
      <c r="I821">
        <v>15000</v>
      </c>
      <c r="J821" s="3">
        <v>40578</v>
      </c>
    </row>
    <row r="822" spans="1:10" x14ac:dyDescent="0.15">
      <c r="B822" t="s">
        <v>1069</v>
      </c>
    </row>
    <row r="824" spans="1:10" x14ac:dyDescent="0.15">
      <c r="A824" t="s">
        <v>1324</v>
      </c>
      <c r="B824" t="s">
        <v>571</v>
      </c>
      <c r="C824" t="s">
        <v>529</v>
      </c>
      <c r="D824">
        <v>10</v>
      </c>
      <c r="E824">
        <v>320</v>
      </c>
      <c r="F824" t="s">
        <v>986</v>
      </c>
      <c r="G824" t="s">
        <v>1076</v>
      </c>
      <c r="H824" t="s">
        <v>1106</v>
      </c>
      <c r="I824">
        <v>150000</v>
      </c>
      <c r="J824" s="3">
        <v>41538</v>
      </c>
    </row>
    <row r="826" spans="1:10" x14ac:dyDescent="0.15">
      <c r="A826" t="s">
        <v>223</v>
      </c>
      <c r="B826" t="s">
        <v>517</v>
      </c>
      <c r="C826" t="s">
        <v>521</v>
      </c>
      <c r="D826">
        <v>10</v>
      </c>
      <c r="E826">
        <v>100</v>
      </c>
      <c r="F826" t="s">
        <v>964</v>
      </c>
      <c r="G826" t="s">
        <v>1325</v>
      </c>
      <c r="H826" t="s">
        <v>1085</v>
      </c>
      <c r="I826">
        <v>15000</v>
      </c>
      <c r="J826" s="3">
        <v>40188</v>
      </c>
    </row>
    <row r="827" spans="1:10" x14ac:dyDescent="0.15">
      <c r="H827" t="s">
        <v>1326</v>
      </c>
    </row>
    <row r="828" spans="1:10" x14ac:dyDescent="0.15">
      <c r="H828" t="s">
        <v>1097</v>
      </c>
    </row>
    <row r="829" spans="1:10" x14ac:dyDescent="0.15">
      <c r="A829" t="s">
        <v>707</v>
      </c>
      <c r="B829" t="s">
        <v>529</v>
      </c>
      <c r="C829" t="s">
        <v>529</v>
      </c>
      <c r="D829">
        <v>10</v>
      </c>
      <c r="E829">
        <v>140</v>
      </c>
      <c r="F829" t="s">
        <v>964</v>
      </c>
      <c r="G829" t="s">
        <v>1325</v>
      </c>
      <c r="I829">
        <v>15000</v>
      </c>
      <c r="J829" s="3">
        <v>40188</v>
      </c>
    </row>
    <row r="830" spans="1:10" x14ac:dyDescent="0.15">
      <c r="A830" t="s">
        <v>708</v>
      </c>
      <c r="B830" t="s">
        <v>525</v>
      </c>
      <c r="C830" t="s">
        <v>529</v>
      </c>
      <c r="D830">
        <v>10</v>
      </c>
      <c r="E830">
        <v>210</v>
      </c>
      <c r="F830" t="s">
        <v>964</v>
      </c>
      <c r="G830" t="s">
        <v>1325</v>
      </c>
      <c r="I830">
        <v>15000</v>
      </c>
      <c r="J830" s="3">
        <v>40188</v>
      </c>
    </row>
    <row r="831" spans="1:10" x14ac:dyDescent="0.15">
      <c r="A831" t="s">
        <v>709</v>
      </c>
      <c r="B831" t="s">
        <v>571</v>
      </c>
      <c r="C831" t="s">
        <v>529</v>
      </c>
      <c r="D831">
        <v>10</v>
      </c>
      <c r="E831">
        <v>300</v>
      </c>
      <c r="F831" t="s">
        <v>964</v>
      </c>
      <c r="G831" t="s">
        <v>1325</v>
      </c>
      <c r="I831">
        <v>15000</v>
      </c>
      <c r="J831" s="3">
        <v>40234</v>
      </c>
    </row>
    <row r="832" spans="1:10" x14ac:dyDescent="0.15">
      <c r="B832" t="s">
        <v>1327</v>
      </c>
    </row>
    <row r="834" spans="1:10" x14ac:dyDescent="0.15">
      <c r="A834" t="s">
        <v>224</v>
      </c>
      <c r="B834" t="s">
        <v>571</v>
      </c>
      <c r="C834" t="s">
        <v>529</v>
      </c>
      <c r="D834">
        <v>10</v>
      </c>
      <c r="E834">
        <v>340</v>
      </c>
      <c r="F834" t="s">
        <v>964</v>
      </c>
      <c r="G834" t="s">
        <v>1325</v>
      </c>
      <c r="H834" t="s">
        <v>1106</v>
      </c>
      <c r="I834">
        <v>300000</v>
      </c>
      <c r="J834" s="3">
        <v>40633</v>
      </c>
    </row>
    <row r="836" spans="1:10" x14ac:dyDescent="0.15">
      <c r="A836" t="s">
        <v>710</v>
      </c>
      <c r="B836" t="s">
        <v>527</v>
      </c>
      <c r="C836" t="s">
        <v>529</v>
      </c>
      <c r="D836">
        <v>1</v>
      </c>
      <c r="E836">
        <v>380</v>
      </c>
      <c r="F836" t="s">
        <v>992</v>
      </c>
      <c r="G836" t="s">
        <v>593</v>
      </c>
      <c r="H836" t="s">
        <v>1085</v>
      </c>
      <c r="I836">
        <v>100000</v>
      </c>
      <c r="J836" s="3">
        <v>40391</v>
      </c>
    </row>
    <row r="837" spans="1:10" x14ac:dyDescent="0.15">
      <c r="B837" t="s">
        <v>1328</v>
      </c>
      <c r="H837" t="s">
        <v>1329</v>
      </c>
    </row>
    <row r="838" spans="1:10" x14ac:dyDescent="0.15">
      <c r="A838" t="s">
        <v>52</v>
      </c>
      <c r="B838" t="s">
        <v>527</v>
      </c>
      <c r="C838" t="s">
        <v>529</v>
      </c>
      <c r="D838">
        <v>1</v>
      </c>
      <c r="E838">
        <v>380</v>
      </c>
      <c r="F838" t="s">
        <v>984</v>
      </c>
      <c r="G838" t="s">
        <v>596</v>
      </c>
      <c r="H838" t="s">
        <v>1085</v>
      </c>
      <c r="I838">
        <v>100000</v>
      </c>
      <c r="J838" s="3">
        <v>41517</v>
      </c>
    </row>
    <row r="839" spans="1:10" x14ac:dyDescent="0.15">
      <c r="B839" t="s">
        <v>1328</v>
      </c>
      <c r="H839" t="s">
        <v>1330</v>
      </c>
    </row>
    <row r="840" spans="1:10" x14ac:dyDescent="0.15">
      <c r="A840" t="s">
        <v>711</v>
      </c>
      <c r="B840" t="s">
        <v>527</v>
      </c>
      <c r="C840" t="s">
        <v>529</v>
      </c>
      <c r="D840">
        <v>1</v>
      </c>
      <c r="E840">
        <v>380</v>
      </c>
      <c r="F840" t="s">
        <v>995</v>
      </c>
      <c r="G840" t="s">
        <v>615</v>
      </c>
      <c r="H840" t="s">
        <v>1085</v>
      </c>
      <c r="I840">
        <v>100000</v>
      </c>
      <c r="J840" s="3">
        <v>40221</v>
      </c>
    </row>
    <row r="841" spans="1:10" x14ac:dyDescent="0.15">
      <c r="B841" t="s">
        <v>967</v>
      </c>
      <c r="H841" t="s">
        <v>1331</v>
      </c>
    </row>
    <row r="842" spans="1:10" x14ac:dyDescent="0.15">
      <c r="A842" t="s">
        <v>712</v>
      </c>
      <c r="B842" t="s">
        <v>527</v>
      </c>
      <c r="C842" t="s">
        <v>529</v>
      </c>
      <c r="D842">
        <v>1</v>
      </c>
      <c r="E842">
        <v>380</v>
      </c>
      <c r="F842" t="s">
        <v>986</v>
      </c>
      <c r="G842" t="s">
        <v>618</v>
      </c>
      <c r="H842" t="s">
        <v>1085</v>
      </c>
      <c r="I842">
        <v>100000</v>
      </c>
      <c r="J842" s="3">
        <v>40432</v>
      </c>
    </row>
    <row r="843" spans="1:10" x14ac:dyDescent="0.15">
      <c r="B843" t="s">
        <v>1328</v>
      </c>
      <c r="H843" t="s">
        <v>1332</v>
      </c>
    </row>
    <row r="844" spans="1:10" x14ac:dyDescent="0.15">
      <c r="A844" t="s">
        <v>713</v>
      </c>
      <c r="B844" t="s">
        <v>527</v>
      </c>
      <c r="C844" t="s">
        <v>518</v>
      </c>
      <c r="D844">
        <v>10</v>
      </c>
      <c r="E844">
        <v>300</v>
      </c>
      <c r="F844" t="s">
        <v>970</v>
      </c>
      <c r="G844" t="s">
        <v>601</v>
      </c>
      <c r="H844" t="s">
        <v>1085</v>
      </c>
      <c r="I844">
        <v>110000</v>
      </c>
      <c r="J844" s="3">
        <v>40221</v>
      </c>
    </row>
    <row r="845" spans="1:10" x14ac:dyDescent="0.15">
      <c r="B845" t="s">
        <v>1333</v>
      </c>
      <c r="H845" t="s">
        <v>1142</v>
      </c>
    </row>
    <row r="846" spans="1:10" x14ac:dyDescent="0.15">
      <c r="H846" t="s">
        <v>1334</v>
      </c>
    </row>
    <row r="847" spans="1:10" x14ac:dyDescent="0.15">
      <c r="A847" t="s">
        <v>714</v>
      </c>
      <c r="B847" t="s">
        <v>567</v>
      </c>
      <c r="C847" t="s">
        <v>521</v>
      </c>
      <c r="D847">
        <v>10</v>
      </c>
      <c r="E847">
        <v>380</v>
      </c>
      <c r="F847" t="s">
        <v>964</v>
      </c>
      <c r="G847" t="s">
        <v>584</v>
      </c>
      <c r="H847" t="s">
        <v>1085</v>
      </c>
      <c r="I847">
        <v>110000</v>
      </c>
      <c r="J847" s="3">
        <v>40221</v>
      </c>
    </row>
    <row r="848" spans="1:10" x14ac:dyDescent="0.15">
      <c r="B848" t="s">
        <v>1335</v>
      </c>
      <c r="H848" t="s">
        <v>1336</v>
      </c>
    </row>
    <row r="850" spans="1:10" x14ac:dyDescent="0.15">
      <c r="A850" t="s">
        <v>715</v>
      </c>
      <c r="B850" t="s">
        <v>527</v>
      </c>
      <c r="C850" t="s">
        <v>529</v>
      </c>
      <c r="D850">
        <v>10</v>
      </c>
      <c r="E850">
        <v>240</v>
      </c>
      <c r="F850" t="s">
        <v>970</v>
      </c>
      <c r="G850" t="s">
        <v>1337</v>
      </c>
      <c r="H850" t="s">
        <v>1085</v>
      </c>
      <c r="I850">
        <v>20000</v>
      </c>
      <c r="J850" s="3">
        <v>40241</v>
      </c>
    </row>
    <row r="851" spans="1:10" x14ac:dyDescent="0.15">
      <c r="B851" t="s">
        <v>974</v>
      </c>
      <c r="G851" t="s">
        <v>552</v>
      </c>
      <c r="H851" t="s">
        <v>1338</v>
      </c>
    </row>
    <row r="853" spans="1:10" x14ac:dyDescent="0.15">
      <c r="A853" t="s">
        <v>225</v>
      </c>
      <c r="B853" t="s">
        <v>524</v>
      </c>
      <c r="C853" t="s">
        <v>525</v>
      </c>
      <c r="D853">
        <v>1</v>
      </c>
      <c r="E853">
        <v>200</v>
      </c>
      <c r="F853" t="s">
        <v>995</v>
      </c>
      <c r="G853" t="s">
        <v>618</v>
      </c>
      <c r="H853" t="s">
        <v>1106</v>
      </c>
      <c r="I853">
        <v>25000</v>
      </c>
      <c r="J853" s="3">
        <v>40221</v>
      </c>
    </row>
    <row r="854" spans="1:10" x14ac:dyDescent="0.15">
      <c r="B854" t="s">
        <v>1339</v>
      </c>
      <c r="G854" t="s">
        <v>670</v>
      </c>
      <c r="H854" t="s">
        <v>1142</v>
      </c>
    </row>
    <row r="855" spans="1:10" x14ac:dyDescent="0.15">
      <c r="G855" t="s">
        <v>1340</v>
      </c>
      <c r="H855" t="s">
        <v>1341</v>
      </c>
    </row>
    <row r="856" spans="1:10" x14ac:dyDescent="0.15">
      <c r="H856" t="s">
        <v>1326</v>
      </c>
    </row>
    <row r="857" spans="1:10" x14ac:dyDescent="0.15">
      <c r="H857" t="s">
        <v>1342</v>
      </c>
    </row>
    <row r="858" spans="1:10" x14ac:dyDescent="0.15">
      <c r="A858" t="s">
        <v>226</v>
      </c>
      <c r="B858" t="s">
        <v>524</v>
      </c>
      <c r="C858" t="s">
        <v>525</v>
      </c>
      <c r="D858">
        <v>1</v>
      </c>
      <c r="E858">
        <v>200</v>
      </c>
      <c r="F858" t="s">
        <v>986</v>
      </c>
      <c r="G858" t="s">
        <v>615</v>
      </c>
      <c r="H858" t="s">
        <v>1106</v>
      </c>
      <c r="I858">
        <v>25000</v>
      </c>
      <c r="J858" s="3">
        <v>40221</v>
      </c>
    </row>
    <row r="859" spans="1:10" x14ac:dyDescent="0.15">
      <c r="B859" t="s">
        <v>1339</v>
      </c>
      <c r="G859" t="s">
        <v>1343</v>
      </c>
    </row>
    <row r="860" spans="1:10" x14ac:dyDescent="0.15">
      <c r="G860" t="s">
        <v>1340</v>
      </c>
    </row>
    <row r="861" spans="1:10" x14ac:dyDescent="0.15">
      <c r="A861" t="s">
        <v>227</v>
      </c>
      <c r="B861" t="s">
        <v>524</v>
      </c>
      <c r="C861" t="s">
        <v>525</v>
      </c>
      <c r="D861">
        <v>1</v>
      </c>
      <c r="E861">
        <v>200</v>
      </c>
      <c r="F861" t="s">
        <v>984</v>
      </c>
      <c r="G861" t="s">
        <v>596</v>
      </c>
      <c r="H861" t="s">
        <v>1106</v>
      </c>
      <c r="I861">
        <v>25000</v>
      </c>
      <c r="J861" s="3">
        <v>40425</v>
      </c>
    </row>
    <row r="862" spans="1:10" x14ac:dyDescent="0.15">
      <c r="B862" t="s">
        <v>1344</v>
      </c>
      <c r="G862" t="s">
        <v>1340</v>
      </c>
      <c r="H862" t="s">
        <v>1345</v>
      </c>
    </row>
    <row r="863" spans="1:10" x14ac:dyDescent="0.15">
      <c r="A863" t="s">
        <v>228</v>
      </c>
      <c r="B863" t="s">
        <v>524</v>
      </c>
      <c r="C863" t="s">
        <v>525</v>
      </c>
      <c r="D863">
        <v>1</v>
      </c>
      <c r="E863">
        <v>200</v>
      </c>
      <c r="F863" t="s">
        <v>992</v>
      </c>
      <c r="G863" t="s">
        <v>593</v>
      </c>
      <c r="H863" t="s">
        <v>1106</v>
      </c>
      <c r="I863">
        <v>25000</v>
      </c>
      <c r="J863" s="3">
        <v>40437</v>
      </c>
    </row>
    <row r="864" spans="1:10" x14ac:dyDescent="0.15">
      <c r="B864" t="s">
        <v>1344</v>
      </c>
      <c r="G864" t="s">
        <v>1340</v>
      </c>
    </row>
    <row r="866" spans="1:10" x14ac:dyDescent="0.15">
      <c r="A866" t="s">
        <v>229</v>
      </c>
      <c r="B866" t="s">
        <v>1346</v>
      </c>
      <c r="C866" t="s">
        <v>525</v>
      </c>
      <c r="D866">
        <v>1</v>
      </c>
      <c r="E866">
        <v>200</v>
      </c>
      <c r="F866" t="s">
        <v>964</v>
      </c>
      <c r="G866" t="s">
        <v>1347</v>
      </c>
      <c r="H866" t="s">
        <v>1106</v>
      </c>
      <c r="I866">
        <v>80000</v>
      </c>
      <c r="J866" s="3">
        <v>40370</v>
      </c>
    </row>
    <row r="868" spans="1:10" x14ac:dyDescent="0.15">
      <c r="A868" t="s">
        <v>717</v>
      </c>
      <c r="B868" t="s">
        <v>666</v>
      </c>
      <c r="C868" t="s">
        <v>525</v>
      </c>
      <c r="D868">
        <v>1</v>
      </c>
      <c r="E868">
        <v>60</v>
      </c>
      <c r="F868" t="s">
        <v>984</v>
      </c>
      <c r="G868" t="s">
        <v>259</v>
      </c>
      <c r="H868" t="s">
        <v>1348</v>
      </c>
      <c r="I868">
        <v>-200000</v>
      </c>
      <c r="J868" s="3">
        <v>39967</v>
      </c>
    </row>
    <row r="869" spans="1:10" x14ac:dyDescent="0.15">
      <c r="A869" t="s">
        <v>718</v>
      </c>
      <c r="B869" t="s">
        <v>666</v>
      </c>
      <c r="C869" t="s">
        <v>525</v>
      </c>
      <c r="D869">
        <v>1</v>
      </c>
      <c r="E869">
        <v>60</v>
      </c>
      <c r="F869" t="s">
        <v>986</v>
      </c>
      <c r="G869" t="s">
        <v>260</v>
      </c>
      <c r="H869" t="s">
        <v>1348</v>
      </c>
      <c r="I869">
        <v>-200000</v>
      </c>
      <c r="J869" s="3">
        <v>40117</v>
      </c>
    </row>
    <row r="870" spans="1:10" x14ac:dyDescent="0.15">
      <c r="A870" t="s">
        <v>719</v>
      </c>
      <c r="B870" t="s">
        <v>666</v>
      </c>
      <c r="C870" t="s">
        <v>525</v>
      </c>
      <c r="D870">
        <v>1</v>
      </c>
      <c r="E870">
        <v>60</v>
      </c>
      <c r="F870" t="s">
        <v>995</v>
      </c>
      <c r="G870" t="s">
        <v>261</v>
      </c>
      <c r="H870" t="s">
        <v>1348</v>
      </c>
      <c r="I870">
        <v>-200000</v>
      </c>
      <c r="J870" s="3">
        <v>40003</v>
      </c>
    </row>
    <row r="871" spans="1:10" x14ac:dyDescent="0.15">
      <c r="A871" t="s">
        <v>720</v>
      </c>
      <c r="B871" t="s">
        <v>666</v>
      </c>
      <c r="C871" t="s">
        <v>525</v>
      </c>
      <c r="D871">
        <v>1</v>
      </c>
      <c r="E871">
        <v>60</v>
      </c>
      <c r="F871" t="s">
        <v>995</v>
      </c>
      <c r="G871" t="s">
        <v>262</v>
      </c>
      <c r="H871" t="s">
        <v>1349</v>
      </c>
      <c r="I871">
        <v>-400000</v>
      </c>
      <c r="J871" s="3">
        <v>40135</v>
      </c>
    </row>
    <row r="872" spans="1:10" x14ac:dyDescent="0.15">
      <c r="A872" t="s">
        <v>721</v>
      </c>
      <c r="B872" t="s">
        <v>666</v>
      </c>
      <c r="C872" t="s">
        <v>525</v>
      </c>
      <c r="D872">
        <v>1</v>
      </c>
      <c r="E872">
        <v>45</v>
      </c>
      <c r="F872" t="s">
        <v>992</v>
      </c>
      <c r="G872" t="s">
        <v>263</v>
      </c>
      <c r="H872" t="s">
        <v>1348</v>
      </c>
      <c r="I872">
        <v>-200000</v>
      </c>
      <c r="J872" s="3">
        <v>40280</v>
      </c>
    </row>
    <row r="873" spans="1:10" x14ac:dyDescent="0.15">
      <c r="A873" t="s">
        <v>722</v>
      </c>
      <c r="B873" t="s">
        <v>666</v>
      </c>
      <c r="C873" t="s">
        <v>525</v>
      </c>
      <c r="D873">
        <v>1</v>
      </c>
      <c r="E873">
        <v>20</v>
      </c>
      <c r="F873" t="s">
        <v>986</v>
      </c>
      <c r="G873" t="s">
        <v>264</v>
      </c>
      <c r="H873" t="s">
        <v>1348</v>
      </c>
      <c r="I873">
        <v>-200000</v>
      </c>
      <c r="J873" s="3">
        <v>40280</v>
      </c>
    </row>
    <row r="874" spans="1:10" x14ac:dyDescent="0.15">
      <c r="A874" t="s">
        <v>723</v>
      </c>
      <c r="B874" t="s">
        <v>666</v>
      </c>
      <c r="C874" t="s">
        <v>525</v>
      </c>
      <c r="D874">
        <v>1</v>
      </c>
      <c r="E874">
        <v>500</v>
      </c>
      <c r="F874" t="s">
        <v>964</v>
      </c>
      <c r="G874" t="s">
        <v>265</v>
      </c>
      <c r="H874" t="s">
        <v>1085</v>
      </c>
      <c r="I874">
        <v>500000</v>
      </c>
      <c r="J874" s="3">
        <v>40247</v>
      </c>
    </row>
    <row r="876" spans="1:10" x14ac:dyDescent="0.15">
      <c r="A876" t="s">
        <v>724</v>
      </c>
      <c r="B876" t="s">
        <v>666</v>
      </c>
      <c r="C876" t="s">
        <v>525</v>
      </c>
      <c r="D876">
        <v>1</v>
      </c>
      <c r="E876">
        <v>600</v>
      </c>
      <c r="F876" t="s">
        <v>992</v>
      </c>
      <c r="G876" t="s">
        <v>71</v>
      </c>
      <c r="H876" t="s">
        <v>1349</v>
      </c>
      <c r="I876">
        <v>-700000</v>
      </c>
      <c r="J876" s="3">
        <v>39954</v>
      </c>
    </row>
    <row r="877" spans="1:10" x14ac:dyDescent="0.15">
      <c r="A877" t="s">
        <v>725</v>
      </c>
      <c r="B877" t="s">
        <v>666</v>
      </c>
      <c r="C877" t="s">
        <v>525</v>
      </c>
      <c r="D877">
        <v>1</v>
      </c>
      <c r="E877">
        <v>600</v>
      </c>
      <c r="F877" t="s">
        <v>984</v>
      </c>
      <c r="G877" t="s">
        <v>70</v>
      </c>
      <c r="H877" t="s">
        <v>1349</v>
      </c>
      <c r="I877">
        <v>-700000</v>
      </c>
      <c r="J877" s="3">
        <v>39964</v>
      </c>
    </row>
    <row r="878" spans="1:10" x14ac:dyDescent="0.15">
      <c r="A878" t="s">
        <v>726</v>
      </c>
      <c r="B878" t="s">
        <v>666</v>
      </c>
      <c r="C878" t="s">
        <v>525</v>
      </c>
      <c r="D878">
        <v>1</v>
      </c>
      <c r="E878">
        <v>600</v>
      </c>
      <c r="F878" t="s">
        <v>995</v>
      </c>
      <c r="G878" t="s">
        <v>72</v>
      </c>
      <c r="H878" t="s">
        <v>1349</v>
      </c>
      <c r="I878">
        <v>-700000</v>
      </c>
      <c r="J878" s="3">
        <v>39939</v>
      </c>
    </row>
    <row r="879" spans="1:10" x14ac:dyDescent="0.15">
      <c r="A879" t="s">
        <v>727</v>
      </c>
      <c r="B879" t="s">
        <v>666</v>
      </c>
      <c r="C879" t="s">
        <v>525</v>
      </c>
      <c r="D879">
        <v>1</v>
      </c>
      <c r="E879">
        <v>600</v>
      </c>
      <c r="F879" t="s">
        <v>986</v>
      </c>
      <c r="G879" t="s">
        <v>266</v>
      </c>
      <c r="H879" t="s">
        <v>1349</v>
      </c>
      <c r="I879">
        <v>-700000</v>
      </c>
      <c r="J879" s="3">
        <v>39944</v>
      </c>
    </row>
    <row r="881" spans="1:10" x14ac:dyDescent="0.15">
      <c r="A881" t="s">
        <v>728</v>
      </c>
      <c r="B881" t="s">
        <v>666</v>
      </c>
      <c r="C881" t="s">
        <v>525</v>
      </c>
      <c r="D881">
        <v>1</v>
      </c>
      <c r="E881">
        <v>600</v>
      </c>
      <c r="F881" t="s">
        <v>986</v>
      </c>
      <c r="G881" t="s">
        <v>267</v>
      </c>
      <c r="H881" t="s">
        <v>1085</v>
      </c>
      <c r="I881">
        <v>250000</v>
      </c>
      <c r="J881" s="3">
        <v>41513</v>
      </c>
    </row>
    <row r="883" spans="1:10" x14ac:dyDescent="0.15">
      <c r="A883" t="s">
        <v>729</v>
      </c>
      <c r="B883" t="s">
        <v>666</v>
      </c>
      <c r="C883" t="s">
        <v>525</v>
      </c>
      <c r="D883">
        <v>1</v>
      </c>
      <c r="E883">
        <v>3000</v>
      </c>
      <c r="F883" t="s">
        <v>986</v>
      </c>
      <c r="G883" t="s">
        <v>1081</v>
      </c>
      <c r="H883" t="s">
        <v>1106</v>
      </c>
      <c r="I883">
        <v>500000</v>
      </c>
      <c r="J883" s="3">
        <v>40535</v>
      </c>
    </row>
    <row r="884" spans="1:10" x14ac:dyDescent="0.15">
      <c r="G884" t="s">
        <v>1350</v>
      </c>
    </row>
    <row r="885" spans="1:10" x14ac:dyDescent="0.15">
      <c r="G885" t="s">
        <v>268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12" sqref="J12"/>
    </sheetView>
  </sheetViews>
  <sheetFormatPr defaultRowHeight="15.75" x14ac:dyDescent="0.15"/>
  <cols>
    <col min="1" max="1" width="7.25" style="33" customWidth="1"/>
    <col min="2" max="16384" width="9" style="33"/>
  </cols>
  <sheetData>
    <row r="1" spans="1:2" x14ac:dyDescent="0.15">
      <c r="A1" s="33" t="s">
        <v>2024</v>
      </c>
    </row>
    <row r="3" spans="1:2" ht="19.5" customHeight="1" x14ac:dyDescent="0.15">
      <c r="A3" s="33" t="s">
        <v>2010</v>
      </c>
    </row>
    <row r="4" spans="1:2" ht="19.5" customHeight="1" x14ac:dyDescent="0.15">
      <c r="A4" s="33" t="s">
        <v>2009</v>
      </c>
    </row>
    <row r="5" spans="1:2" ht="19.5" customHeight="1" x14ac:dyDescent="0.15">
      <c r="A5" s="33" t="s">
        <v>2006</v>
      </c>
    </row>
    <row r="6" spans="1:2" ht="19.5" customHeight="1" x14ac:dyDescent="0.15">
      <c r="A6" s="29" t="s">
        <v>1998</v>
      </c>
      <c r="B6" s="33" t="s">
        <v>1999</v>
      </c>
    </row>
    <row r="7" spans="1:2" ht="19.5" customHeight="1" x14ac:dyDescent="0.15">
      <c r="A7" s="29" t="s">
        <v>2001</v>
      </c>
      <c r="B7" s="33" t="s">
        <v>2000</v>
      </c>
    </row>
    <row r="8" spans="1:2" ht="19.5" customHeight="1" x14ac:dyDescent="0.15">
      <c r="A8" s="29" t="s">
        <v>2002</v>
      </c>
      <c r="B8" s="33" t="s">
        <v>2003</v>
      </c>
    </row>
    <row r="10" spans="1:2" x14ac:dyDescent="0.15">
      <c r="A10" s="33" t="s">
        <v>2004</v>
      </c>
    </row>
    <row r="12" spans="1:2" x14ac:dyDescent="0.15">
      <c r="A12" s="33" t="s">
        <v>1997</v>
      </c>
    </row>
    <row r="13" spans="1:2" x14ac:dyDescent="0.15">
      <c r="A13" s="33" t="s">
        <v>2007</v>
      </c>
    </row>
    <row r="14" spans="1:2" x14ac:dyDescent="0.15">
      <c r="A14" s="33" t="s">
        <v>2012</v>
      </c>
    </row>
    <row r="16" spans="1:2" x14ac:dyDescent="0.15">
      <c r="A16" s="33" t="s">
        <v>2005</v>
      </c>
    </row>
    <row r="17" spans="1:7" x14ac:dyDescent="0.15">
      <c r="A17" s="33" t="s">
        <v>2008</v>
      </c>
    </row>
    <row r="19" spans="1:7" x14ac:dyDescent="0.15">
      <c r="A19" s="33" t="s">
        <v>2026</v>
      </c>
    </row>
    <row r="20" spans="1:7" x14ac:dyDescent="0.15">
      <c r="A20" s="33" t="s">
        <v>2011</v>
      </c>
    </row>
    <row r="22" spans="1:7" x14ac:dyDescent="0.15">
      <c r="A22" s="33" t="s">
        <v>2025</v>
      </c>
    </row>
    <row r="24" spans="1:7" x14ac:dyDescent="0.15">
      <c r="G24" s="33" t="s">
        <v>2023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貼付用</vt:lpstr>
      <vt:lpstr>リスト</vt:lpstr>
      <vt:lpstr>wiki</vt:lpstr>
      <vt:lpstr>メモ</vt:lpstr>
      <vt:lpstr>リスト!Print_Area</vt:lpstr>
      <vt:lpstr>リスト!Print_Titles</vt:lpstr>
    </vt:vector>
  </TitlesOfParts>
  <Company>(株)日立プラントテクノロジー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2013-09-29T12:32:31Z</cp:lastPrinted>
  <dcterms:created xsi:type="dcterms:W3CDTF">2013-09-11T13:49:02Z</dcterms:created>
  <dcterms:modified xsi:type="dcterms:W3CDTF">2013-09-29T14:11:44Z</dcterms:modified>
</cp:coreProperties>
</file>